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<sst xmlns="http://schemas.openxmlformats.org/spreadsheetml/2006/main" count="2389" uniqueCount="2102">
  <si>
    <t>样表5</t>
  </si>
  <si>
    <t>2026年中期调整预算表</t>
  </si>
  <si>
    <t>单位：万元</t>
  </si>
  <si>
    <t>科目编码</t>
  </si>
  <si>
    <t>科目名称</t>
  </si>
  <si>
    <t>预算数</t>
  </si>
  <si>
    <t>调整后预算数</t>
  </si>
  <si>
    <t>201</t>
  </si>
  <si>
    <t>一般公共服务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</si>
  <si>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</si>
  <si>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</si>
  <si>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</si>
  <si>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</si>
  <si>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</si>
  <si>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</si>
  <si>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</si>
  <si>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</si>
  <si>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</si>
  <si>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</si>
  <si>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2010105</t>
  </si>
  <si>
    <t>人大立法</t>
  </si>
  <si>
    <t>2010106</t>
  </si>
  <si>
    <t>人大监督</t>
  </si>
  <si>
    <t>2010107</t>
  </si>
  <si>
    <t>人大代表履职能力提升</t>
  </si>
  <si>
    <t>2010108</t>
  </si>
  <si>
    <t>代表工作</t>
  </si>
  <si>
    <t>2010109</t>
  </si>
  <si>
    <t>人大信访工作</t>
  </si>
  <si>
    <t>2010150</t>
  </si>
  <si>
    <t>事业运行</t>
  </si>
  <si>
    <t>2010199</t>
  </si>
  <si>
    <t>其他人大事务支出</t>
  </si>
  <si>
    <t xml:space="preserve">    政协事务</t>
  </si>
  <si>
    <t>2010201</t>
  </si>
  <si>
    <t>2010202</t>
  </si>
  <si>
    <t>2010203</t>
  </si>
  <si>
    <t>2010204</t>
  </si>
  <si>
    <t>政协会议</t>
  </si>
  <si>
    <t>2010205</t>
  </si>
  <si>
    <t>委员视察</t>
  </si>
  <si>
    <t>2010206</t>
  </si>
  <si>
    <t>参政议政</t>
  </si>
  <si>
    <t>2010250</t>
  </si>
  <si>
    <t>2010299</t>
  </si>
  <si>
    <t>其他政协事务支出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</si>
  <si>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0103</t>
    </r>
  </si>
  <si>
    <t xml:space="preserve"> 政府办公厅(室)及相关机构事务</t>
  </si>
  <si>
    <t>2010301</t>
  </si>
  <si>
    <t>2010302</t>
  </si>
  <si>
    <t>2010303</t>
  </si>
  <si>
    <t>2010304</t>
  </si>
  <si>
    <t>专项服务</t>
  </si>
  <si>
    <t>2010305</t>
  </si>
  <si>
    <t>专项业务及机关事务管理</t>
  </si>
  <si>
    <t>2010306</t>
  </si>
  <si>
    <t>政务公开审批</t>
  </si>
  <si>
    <t>2010309</t>
  </si>
  <si>
    <t>参事事务</t>
  </si>
  <si>
    <t>2010350</t>
  </si>
  <si>
    <t>2010399</t>
  </si>
  <si>
    <t>其他政府办公厅（室）及相关机构事务支出</t>
  </si>
  <si>
    <t>发展与改革事务</t>
  </si>
  <si>
    <t>2010401</t>
  </si>
  <si>
    <t>2010402</t>
  </si>
  <si>
    <t>2010403</t>
  </si>
  <si>
    <t>2010404</t>
  </si>
  <si>
    <t>战略规划与实施</t>
  </si>
  <si>
    <t>2010405</t>
  </si>
  <si>
    <t>日常经济运行调节</t>
  </si>
  <si>
    <t>2010406</t>
  </si>
  <si>
    <t>社会事业发展规划</t>
  </si>
  <si>
    <t>2010407</t>
  </si>
  <si>
    <t>经济体制改革研究</t>
  </si>
  <si>
    <t>2010408</t>
  </si>
  <si>
    <t>物价管理</t>
  </si>
  <si>
    <t>2010450</t>
  </si>
  <si>
    <t>2010499</t>
  </si>
  <si>
    <t>其他发展与改革事务支出</t>
  </si>
  <si>
    <t>20105</t>
  </si>
  <si>
    <t>统计信息事务</t>
  </si>
  <si>
    <t>2010501</t>
  </si>
  <si>
    <t>2010502</t>
  </si>
  <si>
    <t>2010503</t>
  </si>
  <si>
    <t>2010504</t>
  </si>
  <si>
    <t>信息事务</t>
  </si>
  <si>
    <t>2010505</t>
  </si>
  <si>
    <t>专项统计业务</t>
  </si>
  <si>
    <t>2010506</t>
  </si>
  <si>
    <t>统计管理</t>
  </si>
  <si>
    <t>2010507</t>
  </si>
  <si>
    <t>专项普查活动</t>
  </si>
  <si>
    <t>2010508</t>
  </si>
  <si>
    <t>统计抽样调查</t>
  </si>
  <si>
    <t>2010550</t>
  </si>
  <si>
    <t>2010599</t>
  </si>
  <si>
    <t>其他统计信息事务支出</t>
  </si>
  <si>
    <t>20106</t>
  </si>
  <si>
    <t>财政事务</t>
  </si>
  <si>
    <t>2010601</t>
  </si>
  <si>
    <t>2010602</t>
  </si>
  <si>
    <t>2010603</t>
  </si>
  <si>
    <t>2010604</t>
  </si>
  <si>
    <t>预算改革业务</t>
  </si>
  <si>
    <t>2010605</t>
  </si>
  <si>
    <t>财政国库业务</t>
  </si>
  <si>
    <t>2010606</t>
  </si>
  <si>
    <t>财政监察</t>
  </si>
  <si>
    <t>2010607</t>
  </si>
  <si>
    <t>信息化建设</t>
  </si>
  <si>
    <t>2010608</t>
  </si>
  <si>
    <t>财政委托业务支出</t>
  </si>
  <si>
    <t>2010650</t>
  </si>
  <si>
    <t>2010699</t>
  </si>
  <si>
    <t>其他财政事务支出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</si>
  <si>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0107</t>
    </r>
  </si>
  <si>
    <t xml:space="preserve">    税收事务</t>
  </si>
  <si>
    <t>2010701</t>
  </si>
  <si>
    <t>2010702</t>
  </si>
  <si>
    <t>2010703</t>
  </si>
  <si>
    <t>2010709</t>
  </si>
  <si>
    <t>2010710</t>
  </si>
  <si>
    <t>税收业务</t>
  </si>
  <si>
    <t>2010750</t>
  </si>
  <si>
    <t>2010799</t>
  </si>
  <si>
    <t>其他税收事务支出</t>
  </si>
  <si>
    <t>20108</t>
  </si>
  <si>
    <t>审计事务</t>
  </si>
  <si>
    <t>2010801</t>
  </si>
  <si>
    <t>2010802</t>
  </si>
  <si>
    <t>2010803</t>
  </si>
  <si>
    <t>2010804</t>
  </si>
  <si>
    <t>审计业务</t>
  </si>
  <si>
    <t>2010805</t>
  </si>
  <si>
    <t>审计管理</t>
  </si>
  <si>
    <t>2010806</t>
  </si>
  <si>
    <t>2010850</t>
  </si>
  <si>
    <t>2010899</t>
  </si>
  <si>
    <t>其他审计事务支出</t>
  </si>
  <si>
    <t>20109</t>
  </si>
  <si>
    <t xml:space="preserve"> 海关事务</t>
  </si>
  <si>
    <t>2010901</t>
  </si>
  <si>
    <t>2010902</t>
  </si>
  <si>
    <t>2010903</t>
  </si>
  <si>
    <t>2010905</t>
  </si>
  <si>
    <t>缉私办案</t>
  </si>
  <si>
    <t>2010907</t>
  </si>
  <si>
    <t>口岸管理</t>
  </si>
  <si>
    <t>2010908</t>
  </si>
  <si>
    <t>2010909</t>
  </si>
  <si>
    <t>海关关务</t>
  </si>
  <si>
    <t>2010910</t>
  </si>
  <si>
    <t>关税征管</t>
  </si>
  <si>
    <t>2010911</t>
  </si>
  <si>
    <t>海关监管</t>
  </si>
  <si>
    <t>2010912</t>
  </si>
  <si>
    <t>检验检疫</t>
  </si>
  <si>
    <t>2010950</t>
  </si>
  <si>
    <t>2010999</t>
  </si>
  <si>
    <t>其他海关事务支出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</si>
  <si>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0111</t>
    </r>
  </si>
  <si>
    <t xml:space="preserve">    纪检监察事务</t>
  </si>
  <si>
    <t>2011101</t>
  </si>
  <si>
    <t>2011102</t>
  </si>
  <si>
    <t>2011103</t>
  </si>
  <si>
    <t>2011104</t>
  </si>
  <si>
    <t>大案要案查处</t>
  </si>
  <si>
    <t>2011105</t>
  </si>
  <si>
    <t>派驻派出机构</t>
  </si>
  <si>
    <t>2011106</t>
  </si>
  <si>
    <t>巡视工作</t>
  </si>
  <si>
    <t>2011150</t>
  </si>
  <si>
    <t>2011199</t>
  </si>
  <si>
    <t>其他纪检监察事务支出</t>
  </si>
  <si>
    <t>20113</t>
  </si>
  <si>
    <t xml:space="preserve">   商贸事务</t>
  </si>
  <si>
    <t>2011301</t>
  </si>
  <si>
    <t>2011302</t>
  </si>
  <si>
    <t>2011303</t>
  </si>
  <si>
    <t>2011304</t>
  </si>
  <si>
    <t>对外贸易管理</t>
  </si>
  <si>
    <t>2011305</t>
  </si>
  <si>
    <t>国际经济合作</t>
  </si>
  <si>
    <t>2011306</t>
  </si>
  <si>
    <t>外资管理</t>
  </si>
  <si>
    <t>2011307</t>
  </si>
  <si>
    <t>国内贸易管理</t>
  </si>
  <si>
    <t>2011308</t>
  </si>
  <si>
    <t>招商引资</t>
  </si>
  <si>
    <t>2011350</t>
  </si>
  <si>
    <t>2011399</t>
  </si>
  <si>
    <t>其他商贸事务支出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</si>
  <si>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0114</t>
    </r>
  </si>
  <si>
    <t xml:space="preserve">    知识产权事务</t>
  </si>
  <si>
    <t>2011401</t>
  </si>
  <si>
    <t>2011402</t>
  </si>
  <si>
    <t>2011403</t>
  </si>
  <si>
    <t>2011404</t>
  </si>
  <si>
    <t>专利审批</t>
  </si>
  <si>
    <t>2011405</t>
  </si>
  <si>
    <t>知识产权战略和规划</t>
  </si>
  <si>
    <t>2011408</t>
  </si>
  <si>
    <t>国际合作与交流</t>
  </si>
  <si>
    <t>2011409</t>
  </si>
  <si>
    <t>知识产权宏观管理</t>
  </si>
  <si>
    <t>2011410</t>
  </si>
  <si>
    <t>商标管理</t>
  </si>
  <si>
    <t>2011411</t>
  </si>
  <si>
    <t>原产地地理标志管理</t>
  </si>
  <si>
    <t>2011450</t>
  </si>
  <si>
    <t>2011499</t>
  </si>
  <si>
    <t>其他知识产权事务支出</t>
  </si>
  <si>
    <t>20123</t>
  </si>
  <si>
    <t>民族事务</t>
  </si>
  <si>
    <t>2012301</t>
  </si>
  <si>
    <t>2012302</t>
  </si>
  <si>
    <t>2012303</t>
  </si>
  <si>
    <t>2012304</t>
  </si>
  <si>
    <t>民族工作专项</t>
  </si>
  <si>
    <t>2012350</t>
  </si>
  <si>
    <t>2012399</t>
  </si>
  <si>
    <t>其他民族事务支出</t>
  </si>
  <si>
    <t>20125</t>
  </si>
  <si>
    <t>港澳台事务</t>
  </si>
  <si>
    <t>2012501</t>
  </si>
  <si>
    <t>2012502</t>
  </si>
  <si>
    <t>2012503</t>
  </si>
  <si>
    <t>2012504</t>
  </si>
  <si>
    <t>港澳事务</t>
  </si>
  <si>
    <t>2012505</t>
  </si>
  <si>
    <t>台湾事务</t>
  </si>
  <si>
    <t>2012550</t>
  </si>
  <si>
    <t>2012599</t>
  </si>
  <si>
    <t>其他港澳台事务支出</t>
  </si>
  <si>
    <t>20126</t>
  </si>
  <si>
    <t xml:space="preserve"> 档案事务</t>
  </si>
  <si>
    <t>2012601</t>
  </si>
  <si>
    <t>2012602</t>
  </si>
  <si>
    <t>2012603</t>
  </si>
  <si>
    <t>2012604</t>
  </si>
  <si>
    <t>档案馆</t>
  </si>
  <si>
    <t>2012699</t>
  </si>
  <si>
    <t>其他档案事务支出</t>
  </si>
  <si>
    <t>20128</t>
  </si>
  <si>
    <t>民主党派及工商联事务</t>
  </si>
  <si>
    <t>2012801</t>
  </si>
  <si>
    <t>2012802</t>
  </si>
  <si>
    <t>2012803</t>
  </si>
  <si>
    <t>2012804</t>
  </si>
  <si>
    <t>2012850</t>
  </si>
  <si>
    <t>2012899</t>
  </si>
  <si>
    <t>其他民主党派及工商联事务支出</t>
  </si>
  <si>
    <t>20129</t>
  </si>
  <si>
    <t>群众团体事务</t>
  </si>
  <si>
    <t>2012901</t>
  </si>
  <si>
    <t>2012902</t>
  </si>
  <si>
    <t>2012903</t>
  </si>
  <si>
    <t>2012906</t>
  </si>
  <si>
    <t>工会事务</t>
  </si>
  <si>
    <t>2012950</t>
  </si>
  <si>
    <t>2012999</t>
  </si>
  <si>
    <t>其他群众团体事务支出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</si>
  <si>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0131</t>
    </r>
  </si>
  <si>
    <t xml:space="preserve">    党委办公厅（室）及相关机构事务</t>
  </si>
  <si>
    <t>2013101</t>
  </si>
  <si>
    <t>2013102</t>
  </si>
  <si>
    <t>2013103</t>
  </si>
  <si>
    <t>2013105</t>
  </si>
  <si>
    <t>专项业务</t>
  </si>
  <si>
    <t>2013150</t>
  </si>
  <si>
    <t>2013199</t>
  </si>
  <si>
    <t>其他党委办公厅（室）及相关机构事务支出</t>
  </si>
  <si>
    <t>20132</t>
  </si>
  <si>
    <t>组织事务</t>
  </si>
  <si>
    <t>2013201</t>
  </si>
  <si>
    <t>2013202</t>
  </si>
  <si>
    <t>2013203</t>
  </si>
  <si>
    <t>2013204</t>
  </si>
  <si>
    <t>公务员事务</t>
  </si>
  <si>
    <t>2013250</t>
  </si>
  <si>
    <t>2013299</t>
  </si>
  <si>
    <t>其他组织事务支出</t>
  </si>
  <si>
    <t>20133</t>
  </si>
  <si>
    <t xml:space="preserve">  宣传事务</t>
  </si>
  <si>
    <t>2013301</t>
  </si>
  <si>
    <t>2013302</t>
  </si>
  <si>
    <t>2013303</t>
  </si>
  <si>
    <t>2013304</t>
  </si>
  <si>
    <t>宣传管理</t>
  </si>
  <si>
    <t>2013350</t>
  </si>
  <si>
    <t>2013399</t>
  </si>
  <si>
    <t>其他宣传事务支出</t>
  </si>
  <si>
    <t>20134</t>
  </si>
  <si>
    <t>统战事务</t>
  </si>
  <si>
    <t>2013401</t>
  </si>
  <si>
    <t>2013402</t>
  </si>
  <si>
    <t>2013403</t>
  </si>
  <si>
    <t>2013404</t>
  </si>
  <si>
    <t>宗教事务</t>
  </si>
  <si>
    <t>2013405</t>
  </si>
  <si>
    <t>华侨事务</t>
  </si>
  <si>
    <t>2013450</t>
  </si>
  <si>
    <t>2013499</t>
  </si>
  <si>
    <t>其他统战事务支出</t>
  </si>
  <si>
    <t>20135</t>
  </si>
  <si>
    <t>对外联络事务</t>
  </si>
  <si>
    <t>2013501</t>
  </si>
  <si>
    <t>2013502</t>
  </si>
  <si>
    <t>2013503</t>
  </si>
  <si>
    <t>2013550</t>
  </si>
  <si>
    <t>2013599</t>
  </si>
  <si>
    <t>其他对外联络事务支出</t>
  </si>
  <si>
    <t>20136</t>
  </si>
  <si>
    <t xml:space="preserve">   其他共产党事务支出</t>
  </si>
  <si>
    <t>2013601</t>
  </si>
  <si>
    <t>2013602</t>
  </si>
  <si>
    <t>2013603</t>
  </si>
  <si>
    <t>2013650</t>
  </si>
  <si>
    <t>2013699</t>
  </si>
  <si>
    <t>其他共产党事务支出</t>
  </si>
  <si>
    <t>20137</t>
  </si>
  <si>
    <t>网信事务</t>
  </si>
  <si>
    <t>2013701</t>
  </si>
  <si>
    <t>2013702</t>
  </si>
  <si>
    <t>2013703</t>
  </si>
  <si>
    <t>2013704</t>
  </si>
  <si>
    <t>信息安全事务</t>
  </si>
  <si>
    <t>2013750</t>
  </si>
  <si>
    <t>2013799</t>
  </si>
  <si>
    <t>其他网信事务支出</t>
  </si>
  <si>
    <t>20138</t>
  </si>
  <si>
    <t>市场监督管理事务</t>
  </si>
  <si>
    <t>2013801</t>
  </si>
  <si>
    <t>2013802</t>
  </si>
  <si>
    <t>2013803</t>
  </si>
  <si>
    <t>2013804</t>
  </si>
  <si>
    <t>市场主体管理</t>
  </si>
  <si>
    <t>2013805</t>
  </si>
  <si>
    <t>市场秩序执法</t>
  </si>
  <si>
    <t>2013808</t>
  </si>
  <si>
    <t>2013810</t>
  </si>
  <si>
    <t>质量基础</t>
  </si>
  <si>
    <t>2013812</t>
  </si>
  <si>
    <t>药品事务</t>
  </si>
  <si>
    <t>2013813</t>
  </si>
  <si>
    <t>医疗器械事务</t>
  </si>
  <si>
    <t>2013814</t>
  </si>
  <si>
    <t>化妆品事务</t>
  </si>
  <si>
    <t>2013815</t>
  </si>
  <si>
    <t>质量安全监管</t>
  </si>
  <si>
    <t>2013816</t>
  </si>
  <si>
    <t>食品安全监管</t>
  </si>
  <si>
    <t>2013850</t>
  </si>
  <si>
    <t>2013899</t>
  </si>
  <si>
    <t>其他市场监督管理事务</t>
  </si>
  <si>
    <t>20139</t>
  </si>
  <si>
    <t xml:space="preserve">    其他一般公共服务支出</t>
  </si>
  <si>
    <t>2013901</t>
  </si>
  <si>
    <t>2013902</t>
  </si>
  <si>
    <t>2013903</t>
  </si>
  <si>
    <t>2013904</t>
  </si>
  <si>
    <t>2013950</t>
  </si>
  <si>
    <t>2013999</t>
  </si>
  <si>
    <t>其他社会工作事务支出</t>
  </si>
  <si>
    <t>2014001</t>
  </si>
  <si>
    <t>2014002</t>
  </si>
  <si>
    <t>2014003</t>
  </si>
  <si>
    <t>2014004</t>
  </si>
  <si>
    <t>信访业务</t>
  </si>
  <si>
    <t>2014050</t>
  </si>
  <si>
    <t>2014099</t>
  </si>
  <si>
    <t>其他信访事务支出</t>
  </si>
  <si>
    <t>2019901</t>
  </si>
  <si>
    <t>国家赔偿费用支出</t>
  </si>
  <si>
    <t>2019999</t>
  </si>
  <si>
    <t>其他一般公共服务支出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</si>
  <si>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02</t>
    </r>
  </si>
  <si>
    <t>外交支出</t>
  </si>
  <si>
    <t>20201</t>
  </si>
  <si>
    <t>外交管理事务</t>
  </si>
  <si>
    <t>2020101</t>
  </si>
  <si>
    <t>2020102</t>
  </si>
  <si>
    <t>2020103</t>
  </si>
  <si>
    <t>2020104</t>
  </si>
  <si>
    <t>2020150</t>
  </si>
  <si>
    <t>2020199</t>
  </si>
  <si>
    <t>其他外交管理事务支出</t>
  </si>
  <si>
    <t>2020201</t>
  </si>
  <si>
    <t>驻外使领馆（团、处）</t>
  </si>
  <si>
    <t>2020202</t>
  </si>
  <si>
    <t>其他驻外机构支出</t>
  </si>
  <si>
    <t>2020304</t>
  </si>
  <si>
    <t>援外优惠贷款贴息</t>
  </si>
  <si>
    <t>2020306</t>
  </si>
  <si>
    <t>对外援助</t>
  </si>
  <si>
    <t>2020401</t>
  </si>
  <si>
    <t>国际组织会费</t>
  </si>
  <si>
    <t>2020402</t>
  </si>
  <si>
    <t>国际组织捐赠</t>
  </si>
  <si>
    <t>2020403</t>
  </si>
  <si>
    <t>维和摊款</t>
  </si>
  <si>
    <t>2020404</t>
  </si>
  <si>
    <t>国际组织股金及基金</t>
  </si>
  <si>
    <t>2020499</t>
  </si>
  <si>
    <t>其他国际组织支出</t>
  </si>
  <si>
    <t>2020503</t>
  </si>
  <si>
    <t>在华国际会议</t>
  </si>
  <si>
    <t>2020504</t>
  </si>
  <si>
    <t>国际交流活动</t>
  </si>
  <si>
    <t>2020505</t>
  </si>
  <si>
    <t>对外合作活动</t>
  </si>
  <si>
    <t>2020599</t>
  </si>
  <si>
    <t>其他对外合作与交流支出</t>
  </si>
  <si>
    <t>2020601</t>
  </si>
  <si>
    <t>对外宣传</t>
  </si>
  <si>
    <t>2020701</t>
  </si>
  <si>
    <t>边界勘界</t>
  </si>
  <si>
    <t>2020702</t>
  </si>
  <si>
    <t>边界联检</t>
  </si>
  <si>
    <t>2020703</t>
  </si>
  <si>
    <t>边界界桩维护</t>
  </si>
  <si>
    <t>2020799</t>
  </si>
  <si>
    <t>其他支出</t>
  </si>
  <si>
    <t>2020801</t>
  </si>
  <si>
    <t>2020802</t>
  </si>
  <si>
    <t>2020803</t>
  </si>
  <si>
    <t>2020850</t>
  </si>
  <si>
    <t>2020899</t>
  </si>
  <si>
    <t>其他国际发展合作支出</t>
  </si>
  <si>
    <t>2029999</t>
  </si>
  <si>
    <t>其他外交支出</t>
  </si>
  <si>
    <t>203</t>
  </si>
  <si>
    <t>国防支出</t>
  </si>
  <si>
    <t>20306</t>
  </si>
  <si>
    <t>国防动员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</si>
  <si>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04</t>
    </r>
  </si>
  <si>
    <t>公共安全支出</t>
  </si>
  <si>
    <t>20401</t>
  </si>
  <si>
    <t>武装警察部队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</si>
  <si>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0402</t>
    </r>
  </si>
  <si>
    <t>公安</t>
  </si>
  <si>
    <t>20403</t>
  </si>
  <si>
    <t>国家安全</t>
  </si>
  <si>
    <t>20404</t>
  </si>
  <si>
    <t>检察</t>
  </si>
  <si>
    <t>法院</t>
  </si>
  <si>
    <t>司法</t>
  </si>
  <si>
    <t>监狱</t>
  </si>
  <si>
    <r>
      <rPr>
        <b/>
        <sz val="11"/>
        <rFont val="宋体"/>
        <charset val="134"/>
      </rPr>
      <t>204</t>
    </r>
    <r>
      <rPr>
        <b/>
        <sz val="11"/>
        <rFont val="宋体"/>
        <charset val="134"/>
      </rPr>
      <t>99</t>
    </r>
  </si>
  <si>
    <t>其他公共安全支出</t>
  </si>
  <si>
    <t>教育支出</t>
  </si>
  <si>
    <t>教育管理事务</t>
  </si>
  <si>
    <t>2050101</t>
  </si>
  <si>
    <t>2050102</t>
  </si>
  <si>
    <t>2050103</t>
  </si>
  <si>
    <t>2050199</t>
  </si>
  <si>
    <t>其他教育管理事务支出</t>
  </si>
  <si>
    <t>20502</t>
  </si>
  <si>
    <t>普通教育</t>
  </si>
  <si>
    <t>2050201</t>
  </si>
  <si>
    <t>学前教育</t>
  </si>
  <si>
    <t>2050202</t>
  </si>
  <si>
    <t>小学教育</t>
  </si>
  <si>
    <t>2050203</t>
  </si>
  <si>
    <t>初中教育</t>
  </si>
  <si>
    <t>2050204</t>
  </si>
  <si>
    <t>高中教育</t>
  </si>
  <si>
    <t>2050205</t>
  </si>
  <si>
    <t>高等教育</t>
  </si>
  <si>
    <t>2050299</t>
  </si>
  <si>
    <t>其他普通教育支出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</si>
  <si>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0503</t>
    </r>
  </si>
  <si>
    <t xml:space="preserve">    职业教育</t>
  </si>
  <si>
    <t>2050301</t>
  </si>
  <si>
    <t>初等职业教育</t>
  </si>
  <si>
    <t>2050302</t>
  </si>
  <si>
    <t>中等职业教育</t>
  </si>
  <si>
    <t>2050303</t>
  </si>
  <si>
    <t>技校教育</t>
  </si>
  <si>
    <t>2050305</t>
  </si>
  <si>
    <t>高等职业教育</t>
  </si>
  <si>
    <t>2050399</t>
  </si>
  <si>
    <t>其他职业教育支出</t>
  </si>
  <si>
    <t>20504</t>
  </si>
  <si>
    <t xml:space="preserve">   成人教育</t>
  </si>
  <si>
    <t>2050401</t>
  </si>
  <si>
    <t>成人初等教育</t>
  </si>
  <si>
    <t>2050402</t>
  </si>
  <si>
    <t>成人中等教育</t>
  </si>
  <si>
    <t>2050403</t>
  </si>
  <si>
    <t>成人高等教育</t>
  </si>
  <si>
    <t>2050404</t>
  </si>
  <si>
    <t>成人广播电视教育</t>
  </si>
  <si>
    <t>2050499</t>
  </si>
  <si>
    <t>其他成人教育支出</t>
  </si>
  <si>
    <t>20505</t>
  </si>
  <si>
    <t xml:space="preserve"> 广播电视教育</t>
  </si>
  <si>
    <t>2050501</t>
  </si>
  <si>
    <t>广播电视学校</t>
  </si>
  <si>
    <t>2050502</t>
  </si>
  <si>
    <t>教育电视台</t>
  </si>
  <si>
    <t>2050599</t>
  </si>
  <si>
    <t>其他广播电视教育支出</t>
  </si>
  <si>
    <t>20506</t>
  </si>
  <si>
    <t>留学教育</t>
  </si>
  <si>
    <t>2050601</t>
  </si>
  <si>
    <t>出国留学教育</t>
  </si>
  <si>
    <t>2050602</t>
  </si>
  <si>
    <t>来华留学教育</t>
  </si>
  <si>
    <t>2050699</t>
  </si>
  <si>
    <t>其他留学教育支出</t>
  </si>
  <si>
    <t>20507</t>
  </si>
  <si>
    <t xml:space="preserve">  特殊教育</t>
  </si>
  <si>
    <t>2050701</t>
  </si>
  <si>
    <t>特殊学校教育</t>
  </si>
  <si>
    <t>2050702</t>
  </si>
  <si>
    <t>工读学校教育</t>
  </si>
  <si>
    <t>2050799</t>
  </si>
  <si>
    <t>其他特殊教育支出</t>
  </si>
  <si>
    <t>20508</t>
  </si>
  <si>
    <t xml:space="preserve"> 进修及培训</t>
  </si>
  <si>
    <t>2050801</t>
  </si>
  <si>
    <t>教师进修</t>
  </si>
  <si>
    <t>2050802</t>
  </si>
  <si>
    <t>干部教育</t>
  </si>
  <si>
    <t>2050803</t>
  </si>
  <si>
    <t>培训支出</t>
  </si>
  <si>
    <t>2050804</t>
  </si>
  <si>
    <t>退役士兵能力提升</t>
  </si>
  <si>
    <t>2050899</t>
  </si>
  <si>
    <t>其他进修及培训</t>
  </si>
  <si>
    <t>20509</t>
  </si>
  <si>
    <t xml:space="preserve">  教育费附加安排的支出</t>
  </si>
  <si>
    <t>2050901</t>
  </si>
  <si>
    <t>农村中小学校舍建设</t>
  </si>
  <si>
    <t>2050902</t>
  </si>
  <si>
    <t>农村中小学教学设施</t>
  </si>
  <si>
    <t>2050903</t>
  </si>
  <si>
    <t>城市中小学校舍建设</t>
  </si>
  <si>
    <t>2050904</t>
  </si>
  <si>
    <t>城市中小学教学设施</t>
  </si>
  <si>
    <t>2050905</t>
  </si>
  <si>
    <t>中等职业学校教学设施</t>
  </si>
  <si>
    <t>2050999</t>
  </si>
  <si>
    <t>其他教育费附加安排的支出</t>
  </si>
  <si>
    <t>2059999</t>
  </si>
  <si>
    <t>其他教育支出</t>
  </si>
  <si>
    <t>206</t>
  </si>
  <si>
    <t>科学技术支出</t>
  </si>
  <si>
    <t>20601</t>
  </si>
  <si>
    <t>科学技术管理事务</t>
  </si>
  <si>
    <t>2060101</t>
  </si>
  <si>
    <t>2060102</t>
  </si>
  <si>
    <t>2060103</t>
  </si>
  <si>
    <t>2060199</t>
  </si>
  <si>
    <t>其他科学技术管理事务支出</t>
  </si>
  <si>
    <t>20602</t>
  </si>
  <si>
    <t>基础研究</t>
  </si>
  <si>
    <t>2060201</t>
  </si>
  <si>
    <t>机构运行</t>
  </si>
  <si>
    <t>2060203</t>
  </si>
  <si>
    <t>自然科学基金</t>
  </si>
  <si>
    <t>2060204</t>
  </si>
  <si>
    <t>实验室及相关设施</t>
  </si>
  <si>
    <t>2060205</t>
  </si>
  <si>
    <t>重大科学工程</t>
  </si>
  <si>
    <t>2060206</t>
  </si>
  <si>
    <t>专项基础科研</t>
  </si>
  <si>
    <t>2060207</t>
  </si>
  <si>
    <t>专项技术基础</t>
  </si>
  <si>
    <t>2060208</t>
  </si>
  <si>
    <t>科技人才队伍建设</t>
  </si>
  <si>
    <t>2060299</t>
  </si>
  <si>
    <t>其他基础研究支出</t>
  </si>
  <si>
    <t>20603</t>
  </si>
  <si>
    <t>应用研究</t>
  </si>
  <si>
    <t>2060301</t>
  </si>
  <si>
    <t>2060302</t>
  </si>
  <si>
    <t>社会公益研究</t>
  </si>
  <si>
    <t>2060303</t>
  </si>
  <si>
    <t>高技术研究</t>
  </si>
  <si>
    <t>2060304</t>
  </si>
  <si>
    <t>专项科研试制</t>
  </si>
  <si>
    <t>2060399</t>
  </si>
  <si>
    <t>其他应用研究支出</t>
  </si>
  <si>
    <t>20604</t>
  </si>
  <si>
    <t xml:space="preserve">  技术研究与开发</t>
  </si>
  <si>
    <t>2060401</t>
  </si>
  <si>
    <t>2060404</t>
  </si>
  <si>
    <t>科技成果转化与扩散</t>
  </si>
  <si>
    <t>2060405</t>
  </si>
  <si>
    <t>共性技术研究与开发</t>
  </si>
  <si>
    <t>2060499</t>
  </si>
  <si>
    <t>其他技术研究与开发支出</t>
  </si>
  <si>
    <t>20605</t>
  </si>
  <si>
    <t>科技条件与服务</t>
  </si>
  <si>
    <t>2060501</t>
  </si>
  <si>
    <t>2060502</t>
  </si>
  <si>
    <t>技术创新服务体系</t>
  </si>
  <si>
    <t>2060503</t>
  </si>
  <si>
    <t>科技条件专项</t>
  </si>
  <si>
    <t>2060599</t>
  </si>
  <si>
    <t>其他科技条件与服务支出</t>
  </si>
  <si>
    <t>20606</t>
  </si>
  <si>
    <t xml:space="preserve"> 社会科学</t>
  </si>
  <si>
    <t>2060601</t>
  </si>
  <si>
    <t>社会科学研究机构</t>
  </si>
  <si>
    <t>2060602</t>
  </si>
  <si>
    <t>社会科学研究</t>
  </si>
  <si>
    <t>2060603</t>
  </si>
  <si>
    <t>社科基金支出</t>
  </si>
  <si>
    <t>2060699</t>
  </si>
  <si>
    <t>其他社会科学支出</t>
  </si>
  <si>
    <t>20607</t>
  </si>
  <si>
    <t>科学技术普及</t>
  </si>
  <si>
    <t>2060701</t>
  </si>
  <si>
    <t>2060702</t>
  </si>
  <si>
    <t>科普活动</t>
  </si>
  <si>
    <t>2060703</t>
  </si>
  <si>
    <t>青少年科技活动</t>
  </si>
  <si>
    <t>2060704</t>
  </si>
  <si>
    <t>学术交流活动</t>
  </si>
  <si>
    <t>2060705</t>
  </si>
  <si>
    <t>科技馆站</t>
  </si>
  <si>
    <t>2060799</t>
  </si>
  <si>
    <t>其他科学技术普及支出</t>
  </si>
  <si>
    <t>20608</t>
  </si>
  <si>
    <t>科技交流与合作</t>
  </si>
  <si>
    <t>2060801</t>
  </si>
  <si>
    <t>国际交流与合作</t>
  </si>
  <si>
    <t>2060802</t>
  </si>
  <si>
    <t>重大科技合作项目</t>
  </si>
  <si>
    <t>2060899</t>
  </si>
  <si>
    <t>其他科技交流与合作支出</t>
  </si>
  <si>
    <t>20609</t>
  </si>
  <si>
    <t>科技重大项目</t>
  </si>
  <si>
    <t>2060901</t>
  </si>
  <si>
    <t>科技重大专项</t>
  </si>
  <si>
    <t>2060902</t>
  </si>
  <si>
    <t>重点研发计划</t>
  </si>
  <si>
    <t>2060999</t>
  </si>
  <si>
    <t>其他科技重大项目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</si>
  <si>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0699</t>
    </r>
  </si>
  <si>
    <t>其他科学技术支出</t>
  </si>
  <si>
    <t>2069901</t>
  </si>
  <si>
    <t>科技奖励</t>
  </si>
  <si>
    <t>2069902</t>
  </si>
  <si>
    <t>核应急</t>
  </si>
  <si>
    <t>2069903</t>
  </si>
  <si>
    <t>转制科研机构</t>
  </si>
  <si>
    <t>2069999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</si>
  <si>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07</t>
    </r>
  </si>
  <si>
    <t>文化旅游体育与传媒支出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</si>
  <si>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0701</t>
    </r>
  </si>
  <si>
    <t>文化和旅游</t>
  </si>
  <si>
    <t>2070101</t>
  </si>
  <si>
    <t>2070102</t>
  </si>
  <si>
    <t>2070103</t>
  </si>
  <si>
    <t>2070104</t>
  </si>
  <si>
    <t>图书馆</t>
  </si>
  <si>
    <t>2070105</t>
  </si>
  <si>
    <t>文化展示及纪念机构</t>
  </si>
  <si>
    <t>2070106</t>
  </si>
  <si>
    <t>艺术表演场所</t>
  </si>
  <si>
    <t>2070107</t>
  </si>
  <si>
    <t>艺术表演团体</t>
  </si>
  <si>
    <t>2070108</t>
  </si>
  <si>
    <t>文化活动</t>
  </si>
  <si>
    <t>2070109</t>
  </si>
  <si>
    <t>群众文化</t>
  </si>
  <si>
    <t>2070110</t>
  </si>
  <si>
    <t>文化和旅游交流与合作</t>
  </si>
  <si>
    <t>2070111</t>
  </si>
  <si>
    <t>文化创作与保护</t>
  </si>
  <si>
    <t>2070112</t>
  </si>
  <si>
    <t>文化和旅游市场管理</t>
  </si>
  <si>
    <t>2070113</t>
  </si>
  <si>
    <t>旅游宣传</t>
  </si>
  <si>
    <t>2070114</t>
  </si>
  <si>
    <t>文化和旅游管理事务</t>
  </si>
  <si>
    <t>2070199</t>
  </si>
  <si>
    <t>其他文化和旅游支出</t>
  </si>
  <si>
    <t>文物</t>
  </si>
  <si>
    <t>2070201</t>
  </si>
  <si>
    <t>2070202</t>
  </si>
  <si>
    <t>2070203</t>
  </si>
  <si>
    <t>2070204</t>
  </si>
  <si>
    <t>文物保护</t>
  </si>
  <si>
    <t>2070205</t>
  </si>
  <si>
    <t>博物馆</t>
  </si>
  <si>
    <t>2070206</t>
  </si>
  <si>
    <t>历史名城与古迹</t>
  </si>
  <si>
    <t>2070299</t>
  </si>
  <si>
    <t>其他文物支出</t>
  </si>
  <si>
    <t>体育</t>
  </si>
  <si>
    <t>2070301</t>
  </si>
  <si>
    <t>2070302</t>
  </si>
  <si>
    <t>2070303</t>
  </si>
  <si>
    <t>2070304</t>
  </si>
  <si>
    <t>运动项目管理</t>
  </si>
  <si>
    <t>2070305</t>
  </si>
  <si>
    <t>体育竞赛</t>
  </si>
  <si>
    <t>2070306</t>
  </si>
  <si>
    <t>体育训练</t>
  </si>
  <si>
    <t>2070307</t>
  </si>
  <si>
    <t>体育场馆</t>
  </si>
  <si>
    <t>2070308</t>
  </si>
  <si>
    <t>群众体育</t>
  </si>
  <si>
    <t>2070309</t>
  </si>
  <si>
    <t>体育交流与合作</t>
  </si>
  <si>
    <t>2070399</t>
  </si>
  <si>
    <t>其他体育支出</t>
  </si>
  <si>
    <t>20706</t>
  </si>
  <si>
    <t>新闻出版电影</t>
  </si>
  <si>
    <t>2070601</t>
  </si>
  <si>
    <t>2070602</t>
  </si>
  <si>
    <t>2070603</t>
  </si>
  <si>
    <t>2070604</t>
  </si>
  <si>
    <t>新闻通讯</t>
  </si>
  <si>
    <t>2070605</t>
  </si>
  <si>
    <t>出版发行</t>
  </si>
  <si>
    <t>2070606</t>
  </si>
  <si>
    <t>版权管理</t>
  </si>
  <si>
    <t>2070607</t>
  </si>
  <si>
    <t>电影</t>
  </si>
  <si>
    <t>2070699</t>
  </si>
  <si>
    <t>其他新闻出版电影支出</t>
  </si>
  <si>
    <t>20708</t>
  </si>
  <si>
    <t>广播电视</t>
  </si>
  <si>
    <t>2070801</t>
  </si>
  <si>
    <t>2070802</t>
  </si>
  <si>
    <t>2070803</t>
  </si>
  <si>
    <t>2070806</t>
  </si>
  <si>
    <t>监测监管</t>
  </si>
  <si>
    <t>2070807</t>
  </si>
  <si>
    <t>传输发射</t>
  </si>
  <si>
    <t>2070808</t>
  </si>
  <si>
    <t>广播电视事务</t>
  </si>
  <si>
    <t>2070899</t>
  </si>
  <si>
    <t>其他广播电视支出</t>
  </si>
  <si>
    <t>20799</t>
  </si>
  <si>
    <t>其他文化旅游体育与传媒支出</t>
  </si>
  <si>
    <t>2079902</t>
  </si>
  <si>
    <t>宣传文化发展专项支出</t>
  </si>
  <si>
    <t>2079903</t>
  </si>
  <si>
    <t>文化产业发展专项支出</t>
  </si>
  <si>
    <t>2079999</t>
  </si>
  <si>
    <t>208</t>
  </si>
  <si>
    <t>社会保障和就业支出</t>
  </si>
  <si>
    <t>20801</t>
  </si>
  <si>
    <t>人力资源和社会保障管理事务</t>
  </si>
  <si>
    <t>2080101</t>
  </si>
  <si>
    <t>2080102</t>
  </si>
  <si>
    <t>2080103</t>
  </si>
  <si>
    <t>2080104</t>
  </si>
  <si>
    <t>综合业务管理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</si>
  <si>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</si>
  <si>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</si>
  <si>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</si>
  <si>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</si>
  <si>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</si>
  <si>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</si>
  <si>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2080108</t>
  </si>
  <si>
    <t>2080109</t>
  </si>
  <si>
    <t>社会保险经办机构</t>
  </si>
  <si>
    <t>2080110</t>
  </si>
  <si>
    <t>劳动关系和维权</t>
  </si>
  <si>
    <t>2080111</t>
  </si>
  <si>
    <t>公共就业服务和职业技能鉴定机构</t>
  </si>
  <si>
    <t>2080112</t>
  </si>
  <si>
    <t>劳动人事争议调解仲裁</t>
  </si>
  <si>
    <t>2080113</t>
  </si>
  <si>
    <t>政府特殊津贴</t>
  </si>
  <si>
    <t>2080114</t>
  </si>
  <si>
    <t>资助留学回国人员</t>
  </si>
  <si>
    <t>2080115</t>
  </si>
  <si>
    <t>博士后日常经费</t>
  </si>
  <si>
    <t>2080116</t>
  </si>
  <si>
    <t>引进人才费用</t>
  </si>
  <si>
    <t>2080150</t>
  </si>
  <si>
    <t>2080199</t>
  </si>
  <si>
    <t>其他人力资源和社会保障管理事务支出</t>
  </si>
  <si>
    <t>20802</t>
  </si>
  <si>
    <t xml:space="preserve"> 民政管理事务</t>
  </si>
  <si>
    <t>2080201</t>
  </si>
  <si>
    <t>2080202</t>
  </si>
  <si>
    <t>2080203</t>
  </si>
  <si>
    <t>2080206</t>
  </si>
  <si>
    <t>社会组织管理</t>
  </si>
  <si>
    <t>2080207</t>
  </si>
  <si>
    <t>行政区划和地名管理</t>
  </si>
  <si>
    <t>2080208</t>
  </si>
  <si>
    <t>基层政权建设和社区治理</t>
  </si>
  <si>
    <t>2080299</t>
  </si>
  <si>
    <t>其他民政管理事务支出</t>
  </si>
  <si>
    <t>20805</t>
  </si>
  <si>
    <t xml:space="preserve">    行政事业单位养老支出</t>
  </si>
  <si>
    <t>2080501</t>
  </si>
  <si>
    <t>行政单位离退休</t>
  </si>
  <si>
    <t>2080502</t>
  </si>
  <si>
    <t>事业单位离退休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</si>
  <si>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</si>
  <si>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</si>
  <si>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</si>
  <si>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</si>
  <si>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</si>
  <si>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</si>
  <si>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2080507</t>
  </si>
  <si>
    <t>对机关事业单位基本养老保险基金的补助</t>
  </si>
  <si>
    <t>2080508</t>
  </si>
  <si>
    <t>对机关事业单位职业年金的补助</t>
  </si>
  <si>
    <t>2080599</t>
  </si>
  <si>
    <t>其他行政事业单位养老支出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</si>
  <si>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0806</t>
    </r>
  </si>
  <si>
    <t xml:space="preserve">    企业改革补助</t>
  </si>
  <si>
    <t>2080601</t>
  </si>
  <si>
    <t>企业关闭破产补助</t>
  </si>
  <si>
    <t>2080602</t>
  </si>
  <si>
    <t>厂办大集体改革补助</t>
  </si>
  <si>
    <t>2080699</t>
  </si>
  <si>
    <t>其他企业改革发展补助</t>
  </si>
  <si>
    <t>20807</t>
  </si>
  <si>
    <t xml:space="preserve">   就业补助</t>
  </si>
  <si>
    <t>2080701</t>
  </si>
  <si>
    <t>就业创业服务补贴</t>
  </si>
  <si>
    <t>2080702</t>
  </si>
  <si>
    <t>职业培训补贴</t>
  </si>
  <si>
    <t>2080704</t>
  </si>
  <si>
    <t>社会保险补贴</t>
  </si>
  <si>
    <t>2080705</t>
  </si>
  <si>
    <t>公益性岗位补贴</t>
  </si>
  <si>
    <t>2080709</t>
  </si>
  <si>
    <t>职业技能鉴定补贴</t>
  </si>
  <si>
    <t>2080711</t>
  </si>
  <si>
    <t>就业见习补贴</t>
  </si>
  <si>
    <t>2080712</t>
  </si>
  <si>
    <t>高技能人才培养补助</t>
  </si>
  <si>
    <t>2080713</t>
  </si>
  <si>
    <t>促进创业补贴</t>
  </si>
  <si>
    <t>2080799</t>
  </si>
  <si>
    <t>其他就业补助支出</t>
  </si>
  <si>
    <t>20808</t>
  </si>
  <si>
    <t>抚恤</t>
  </si>
  <si>
    <t>2080801</t>
  </si>
  <si>
    <t>死亡抚恤</t>
  </si>
  <si>
    <t>2080802</t>
  </si>
  <si>
    <t>伤残抚恤</t>
  </si>
  <si>
    <t>2080803</t>
  </si>
  <si>
    <t>在乡复员、退伍军人生活补助</t>
  </si>
  <si>
    <t>2080805</t>
  </si>
  <si>
    <t>义务兵优待</t>
  </si>
  <si>
    <t>2080806</t>
  </si>
  <si>
    <t>农村籍退役士兵老年生活补助</t>
  </si>
  <si>
    <t>2080807</t>
  </si>
  <si>
    <t>光荣院</t>
  </si>
  <si>
    <t>2080808</t>
  </si>
  <si>
    <t>褒扬纪念</t>
  </si>
  <si>
    <t>2080899</t>
  </si>
  <si>
    <t>其他优抚支出</t>
  </si>
  <si>
    <t>20809</t>
  </si>
  <si>
    <t xml:space="preserve"> 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</si>
  <si>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</si>
  <si>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</si>
  <si>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</si>
  <si>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</si>
  <si>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</si>
  <si>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</si>
  <si>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2080904</t>
  </si>
  <si>
    <t>退役士兵管理教育</t>
  </si>
  <si>
    <t>2080905</t>
  </si>
  <si>
    <t>军队转业干部安置</t>
  </si>
  <si>
    <t>2080999</t>
  </si>
  <si>
    <t>其他退役安置支出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</si>
  <si>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0810</t>
    </r>
  </si>
  <si>
    <t xml:space="preserve">    社会福利</t>
  </si>
  <si>
    <t>2081001</t>
  </si>
  <si>
    <t>儿童福利</t>
  </si>
  <si>
    <t>2081002</t>
  </si>
  <si>
    <t>老年福利</t>
  </si>
  <si>
    <t>2081003</t>
  </si>
  <si>
    <t>康复辅具</t>
  </si>
  <si>
    <t>2081004</t>
  </si>
  <si>
    <t>殡葬</t>
  </si>
  <si>
    <t>2081005</t>
  </si>
  <si>
    <t>社会福利事业单位</t>
  </si>
  <si>
    <t>2081006</t>
  </si>
  <si>
    <t>养老服务</t>
  </si>
  <si>
    <t>2081099</t>
  </si>
  <si>
    <t>其他社会福利支出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</si>
  <si>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0811</t>
    </r>
  </si>
  <si>
    <t xml:space="preserve">    残疾人事业</t>
  </si>
  <si>
    <t>2081101</t>
  </si>
  <si>
    <t>2081102</t>
  </si>
  <si>
    <t>2081103</t>
  </si>
  <si>
    <t>2081104</t>
  </si>
  <si>
    <t>残疾人康复</t>
  </si>
  <si>
    <t>2081105</t>
  </si>
  <si>
    <t>残疾人就业</t>
  </si>
  <si>
    <t>2081106</t>
  </si>
  <si>
    <t>残疾人体育</t>
  </si>
  <si>
    <t>2081107</t>
  </si>
  <si>
    <t>残疾人生活和护理补贴</t>
  </si>
  <si>
    <t>2081199</t>
  </si>
  <si>
    <t>其他残疾人事业支出</t>
  </si>
  <si>
    <t>20816</t>
  </si>
  <si>
    <t>红十字事业</t>
  </si>
  <si>
    <t>2081601</t>
  </si>
  <si>
    <t>2081602</t>
  </si>
  <si>
    <t>2081603</t>
  </si>
  <si>
    <t>2081650</t>
  </si>
  <si>
    <t>2081699</t>
  </si>
  <si>
    <t>其他红十字事业支出</t>
  </si>
  <si>
    <t>20819</t>
  </si>
  <si>
    <t xml:space="preserve"> 最低生活保障</t>
  </si>
  <si>
    <t>2081901</t>
  </si>
  <si>
    <t>城市最低生活保障金支出</t>
  </si>
  <si>
    <t>2081902</t>
  </si>
  <si>
    <t>农村最低生活保障金支出</t>
  </si>
  <si>
    <t>2082001</t>
  </si>
  <si>
    <t>临时救助支出</t>
  </si>
  <si>
    <t>2082002</t>
  </si>
  <si>
    <t>流浪乞讨人员救助支出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</si>
  <si>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</si>
  <si>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</si>
  <si>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</si>
  <si>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</si>
  <si>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</si>
  <si>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</si>
  <si>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2082401</t>
  </si>
  <si>
    <t>对道路交通事故社会救助基金的补助</t>
  </si>
  <si>
    <t>2082402</t>
  </si>
  <si>
    <t>交强险罚款收入补助基金支出</t>
  </si>
  <si>
    <t>20825</t>
  </si>
  <si>
    <t>其他生活救助</t>
  </si>
  <si>
    <t>2082501</t>
  </si>
  <si>
    <t>其他城市生活救助</t>
  </si>
  <si>
    <t>2082502</t>
  </si>
  <si>
    <t>其他农村生活救助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</si>
  <si>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0826</t>
    </r>
  </si>
  <si>
    <t xml:space="preserve"> 财政对基本养老保险基金的补助</t>
  </si>
  <si>
    <t>2082601</t>
  </si>
  <si>
    <t>财政对企业职工基本养老保险基金的补助</t>
  </si>
  <si>
    <t>2082602</t>
  </si>
  <si>
    <t>财政对城乡居民基本养老保险基金的补助</t>
  </si>
  <si>
    <t>2082699</t>
  </si>
  <si>
    <t>财政对其他基本养老保险基金的补助</t>
  </si>
  <si>
    <t>2082701</t>
  </si>
  <si>
    <t>财政对失业保险基金的补助</t>
  </si>
  <si>
    <t>2082702</t>
  </si>
  <si>
    <t>财政对工伤保险基金的补助</t>
  </si>
  <si>
    <t>2082799</t>
  </si>
  <si>
    <t>其他财政对社会保险基金的补助</t>
  </si>
  <si>
    <t>20828</t>
  </si>
  <si>
    <t>退役军人管理事务</t>
  </si>
  <si>
    <t>2082801</t>
  </si>
  <si>
    <t>2082802</t>
  </si>
  <si>
    <t>2082803</t>
  </si>
  <si>
    <t>2082804</t>
  </si>
  <si>
    <t>拥军优属</t>
  </si>
  <si>
    <t>2082805</t>
  </si>
  <si>
    <t>军供保障</t>
  </si>
  <si>
    <t>2082806</t>
  </si>
  <si>
    <t>2082850</t>
  </si>
  <si>
    <t>2082899</t>
  </si>
  <si>
    <t>其他退役军人事务管理支出</t>
  </si>
  <si>
    <t>20830</t>
  </si>
  <si>
    <t>财政代缴社会保险费支出</t>
  </si>
  <si>
    <t>2083001</t>
  </si>
  <si>
    <t>财政代缴城乡居民基本养老保险费支出</t>
  </si>
  <si>
    <t>2083099</t>
  </si>
  <si>
    <t>财政代缴其他社会保险费支出</t>
  </si>
  <si>
    <t>2089999</t>
  </si>
  <si>
    <t>其他社会保障和就业支出</t>
  </si>
  <si>
    <t>210</t>
  </si>
  <si>
    <t>卫生健康支出</t>
  </si>
  <si>
    <t>21001</t>
  </si>
  <si>
    <t>卫生健康管理事务</t>
  </si>
  <si>
    <t>2100101</t>
  </si>
  <si>
    <t>2100102</t>
  </si>
  <si>
    <t>2100103</t>
  </si>
  <si>
    <t>2100199</t>
  </si>
  <si>
    <t>其他卫生健康管理事务支出</t>
  </si>
  <si>
    <t>21002</t>
  </si>
  <si>
    <t xml:space="preserve"> 公立医院</t>
  </si>
  <si>
    <t>2100201</t>
  </si>
  <si>
    <t>综合医院</t>
  </si>
  <si>
    <t>2100202</t>
  </si>
  <si>
    <t>中医（民族）医院</t>
  </si>
  <si>
    <t>2100203</t>
  </si>
  <si>
    <t>传染病医院</t>
  </si>
  <si>
    <t>2100204</t>
  </si>
  <si>
    <t>职业病防治医院</t>
  </si>
  <si>
    <t>2100205</t>
  </si>
  <si>
    <t>精神病医院</t>
  </si>
  <si>
    <t>2100206</t>
  </si>
  <si>
    <t>妇幼保健医院</t>
  </si>
  <si>
    <t>2100207</t>
  </si>
  <si>
    <t>儿童医院</t>
  </si>
  <si>
    <t>2100208</t>
  </si>
  <si>
    <t>其他专科医院</t>
  </si>
  <si>
    <t>2100209</t>
  </si>
  <si>
    <t>福利医院</t>
  </si>
  <si>
    <t>2100210</t>
  </si>
  <si>
    <t>行业医院</t>
  </si>
  <si>
    <t>2100211</t>
  </si>
  <si>
    <t>处理医疗欠费</t>
  </si>
  <si>
    <t>2100212</t>
  </si>
  <si>
    <t>康复医院</t>
  </si>
  <si>
    <t>2100213</t>
  </si>
  <si>
    <t>优抚医院</t>
  </si>
  <si>
    <t>2100299</t>
  </si>
  <si>
    <t>其他公立医院支出</t>
  </si>
  <si>
    <t>21003</t>
  </si>
  <si>
    <t>基层医疗卫生机构</t>
  </si>
  <si>
    <t>2100301</t>
  </si>
  <si>
    <t>城市社区卫生机构</t>
  </si>
  <si>
    <t>2100302</t>
  </si>
  <si>
    <t>乡镇卫生院</t>
  </si>
  <si>
    <t>2100399</t>
  </si>
  <si>
    <t>其他基层医疗卫生机构支出</t>
  </si>
  <si>
    <t>21004</t>
  </si>
  <si>
    <t xml:space="preserve">  公共卫生</t>
  </si>
  <si>
    <t>2100401</t>
  </si>
  <si>
    <t>疾病预防控制机构</t>
  </si>
  <si>
    <t>2100402</t>
  </si>
  <si>
    <t>卫生监督机构</t>
  </si>
  <si>
    <t>2100403</t>
  </si>
  <si>
    <t>妇幼保健机构</t>
  </si>
  <si>
    <t>2100404</t>
  </si>
  <si>
    <t>精神卫生机构</t>
  </si>
  <si>
    <t>2100405</t>
  </si>
  <si>
    <t>应急救治机构</t>
  </si>
  <si>
    <t>2100406</t>
  </si>
  <si>
    <t>采供血机构</t>
  </si>
  <si>
    <t>2100407</t>
  </si>
  <si>
    <t>其他专业公共卫生机构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</si>
  <si>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</si>
  <si>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</si>
  <si>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</si>
  <si>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</si>
  <si>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</si>
  <si>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</si>
  <si>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2100499</t>
  </si>
  <si>
    <t>其他公共卫生支出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</si>
  <si>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1007</t>
    </r>
  </si>
  <si>
    <t xml:space="preserve">    计划生育事务</t>
  </si>
  <si>
    <t>2100716</t>
  </si>
  <si>
    <t>计划生育机构</t>
  </si>
  <si>
    <t>2100717</t>
  </si>
  <si>
    <t>计划生育服务</t>
  </si>
  <si>
    <t>2100799</t>
  </si>
  <si>
    <t>其他计划生育事务支出</t>
  </si>
  <si>
    <t>21011</t>
  </si>
  <si>
    <t xml:space="preserve">   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</si>
  <si>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</si>
  <si>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</si>
  <si>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</si>
  <si>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</si>
  <si>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</si>
  <si>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</si>
  <si>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</si>
  <si>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</si>
  <si>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21012</t>
  </si>
  <si>
    <t>财政对基本医疗保险基金的补助</t>
  </si>
  <si>
    <t>2101201</t>
  </si>
  <si>
    <t>财政对职工基本医疗保险基金的补助</t>
  </si>
  <si>
    <t>2101202</t>
  </si>
  <si>
    <t>财政对城乡居民基本医疗保险基金的补助</t>
  </si>
  <si>
    <t>2101299</t>
  </si>
  <si>
    <t>财政对其他基本医疗保险基金的补助</t>
  </si>
  <si>
    <t>21013</t>
  </si>
  <si>
    <t xml:space="preserve">  医疗救助</t>
  </si>
  <si>
    <t>2101301</t>
  </si>
  <si>
    <t>城乡医疗救助</t>
  </si>
  <si>
    <t>2101302</t>
  </si>
  <si>
    <t>疾病应急救助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</si>
  <si>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</si>
  <si>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</si>
  <si>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</si>
  <si>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</si>
  <si>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</si>
  <si>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</si>
  <si>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2101499</t>
  </si>
  <si>
    <t>其他优抚对象医疗支出</t>
  </si>
  <si>
    <t>21015</t>
  </si>
  <si>
    <t>医疗保障管理事务</t>
  </si>
  <si>
    <t>2101501</t>
  </si>
  <si>
    <t>2101502</t>
  </si>
  <si>
    <t>2101503</t>
  </si>
  <si>
    <t>2101504</t>
  </si>
  <si>
    <t>2101505</t>
  </si>
  <si>
    <t>医疗保障政策管理</t>
  </si>
  <si>
    <t>2101506</t>
  </si>
  <si>
    <t>医疗保障经办事务</t>
  </si>
  <si>
    <t>2101550</t>
  </si>
  <si>
    <t>2101599</t>
  </si>
  <si>
    <t>其他医疗保障管理事务支出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</si>
  <si>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1016</t>
    </r>
  </si>
  <si>
    <t>老龄卫生健康事务</t>
  </si>
  <si>
    <t>2101601</t>
  </si>
  <si>
    <t>21017</t>
  </si>
  <si>
    <t>其他卫生健康支出</t>
  </si>
  <si>
    <t>2101701</t>
  </si>
  <si>
    <t>2101702</t>
  </si>
  <si>
    <t>2101703</t>
  </si>
  <si>
    <t>2101704</t>
  </si>
  <si>
    <t>中医（民族医）药专项</t>
  </si>
  <si>
    <t>2101799</t>
  </si>
  <si>
    <t>其他中医药事务支出</t>
  </si>
  <si>
    <t>2101801</t>
  </si>
  <si>
    <t>2101802</t>
  </si>
  <si>
    <t>2101803</t>
  </si>
  <si>
    <t>2101899</t>
  </si>
  <si>
    <t>其他疾病预防控制事务支出</t>
  </si>
  <si>
    <t>2109999</t>
  </si>
  <si>
    <t>211</t>
  </si>
  <si>
    <t>节能环保支出</t>
  </si>
  <si>
    <t>21101</t>
  </si>
  <si>
    <t>环境保护管理事务</t>
  </si>
  <si>
    <t>2110101</t>
  </si>
  <si>
    <t>2110102</t>
  </si>
  <si>
    <t>2110103</t>
  </si>
  <si>
    <t>2110104</t>
  </si>
  <si>
    <t>生态环境保护宣传</t>
  </si>
  <si>
    <t>2110105</t>
  </si>
  <si>
    <t>环境保护法规、规划及标准</t>
  </si>
  <si>
    <t>2110106</t>
  </si>
  <si>
    <t>生态环境国际合作及履约</t>
  </si>
  <si>
    <t>2110107</t>
  </si>
  <si>
    <t>生态环境保护行政许可</t>
  </si>
  <si>
    <t>2110108</t>
  </si>
  <si>
    <t>应对气候变化管理事务</t>
  </si>
  <si>
    <t>2110199</t>
  </si>
  <si>
    <t>其他环境保护管理事务支出</t>
  </si>
  <si>
    <t>21102</t>
  </si>
  <si>
    <t xml:space="preserve"> 环境监测与监察</t>
  </si>
  <si>
    <t>2110203</t>
  </si>
  <si>
    <t>建设项目环评审查与监督</t>
  </si>
  <si>
    <t>2110204</t>
  </si>
  <si>
    <t>核与辐射安全监督</t>
  </si>
  <si>
    <t>2110299</t>
  </si>
  <si>
    <t>其他环境监测与监察支出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</si>
  <si>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1103</t>
    </r>
  </si>
  <si>
    <t>污染防治</t>
  </si>
  <si>
    <t>2110301</t>
  </si>
  <si>
    <t>大气</t>
  </si>
  <si>
    <t>2110302</t>
  </si>
  <si>
    <t>水体</t>
  </si>
  <si>
    <t>2110303</t>
  </si>
  <si>
    <t>噪声</t>
  </si>
  <si>
    <t>2110304</t>
  </si>
  <si>
    <t>固体废弃物与化学品</t>
  </si>
  <si>
    <t>2110305</t>
  </si>
  <si>
    <t>放射源和放射性废物监管</t>
  </si>
  <si>
    <t>2110306</t>
  </si>
  <si>
    <t>辐射</t>
  </si>
  <si>
    <t>2110307</t>
  </si>
  <si>
    <t>土壤</t>
  </si>
  <si>
    <t>2110399</t>
  </si>
  <si>
    <t>其他污染防治支出</t>
  </si>
  <si>
    <t>21104</t>
  </si>
  <si>
    <t xml:space="preserve"> 自然生态保护</t>
  </si>
  <si>
    <t>2110401</t>
  </si>
  <si>
    <t>生态保护</t>
  </si>
  <si>
    <t>2110402</t>
  </si>
  <si>
    <t>农村环境保护</t>
  </si>
  <si>
    <t>2110404</t>
  </si>
  <si>
    <t>生物及物种资源保护</t>
  </si>
  <si>
    <t>2110405</t>
  </si>
  <si>
    <t>草原生态修复治理</t>
  </si>
  <si>
    <t>2110406</t>
  </si>
  <si>
    <t>自然保护地</t>
  </si>
  <si>
    <t>2110499</t>
  </si>
  <si>
    <t>其他自然生态保护支出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</si>
  <si>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1105</t>
    </r>
  </si>
  <si>
    <t>天然林保护</t>
  </si>
  <si>
    <t>2110501</t>
  </si>
  <si>
    <t>森林管护</t>
  </si>
  <si>
    <t>2110502</t>
  </si>
  <si>
    <t>社会保险补助</t>
  </si>
  <si>
    <t>2110503</t>
  </si>
  <si>
    <t>政策性社会性支出补助</t>
  </si>
  <si>
    <t>2110506</t>
  </si>
  <si>
    <t>天然林保护工程建设</t>
  </si>
  <si>
    <t>2110507</t>
  </si>
  <si>
    <t>停伐补助</t>
  </si>
  <si>
    <t>2110599</t>
  </si>
  <si>
    <t>其他森林保护修复支出</t>
  </si>
  <si>
    <t xml:space="preserve"> 21107</t>
  </si>
  <si>
    <t>风沙荒漠治理</t>
  </si>
  <si>
    <t>2110704</t>
  </si>
  <si>
    <t>京津风沙源治理工程建设</t>
  </si>
  <si>
    <t>2110799</t>
  </si>
  <si>
    <t>其他风沙荒漠治理支出</t>
  </si>
  <si>
    <t>21108</t>
  </si>
  <si>
    <t xml:space="preserve"> 退牧还草</t>
  </si>
  <si>
    <t>2110804</t>
  </si>
  <si>
    <t>退牧还草工程建设</t>
  </si>
  <si>
    <t>2110899</t>
  </si>
  <si>
    <t>其他退牧还草支出</t>
  </si>
  <si>
    <t>2110901</t>
  </si>
  <si>
    <t>已垦草原退耕还草</t>
  </si>
  <si>
    <t>2111001</t>
  </si>
  <si>
    <t>能源节约利用</t>
  </si>
  <si>
    <t>21111</t>
  </si>
  <si>
    <t>污染减排</t>
  </si>
  <si>
    <t>2111101</t>
  </si>
  <si>
    <t>生态环境监测与信息</t>
  </si>
  <si>
    <t>2111102</t>
  </si>
  <si>
    <t>生态环境执法监察</t>
  </si>
  <si>
    <t>2111103</t>
  </si>
  <si>
    <t>减排专项支出</t>
  </si>
  <si>
    <t>2111104</t>
  </si>
  <si>
    <t>清洁生产专项支出</t>
  </si>
  <si>
    <t>2111199</t>
  </si>
  <si>
    <t>其他污染减排支出</t>
  </si>
  <si>
    <t>2111201</t>
  </si>
  <si>
    <t>可再生能源</t>
  </si>
  <si>
    <t>2111301</t>
  </si>
  <si>
    <t>循环经济</t>
  </si>
  <si>
    <t>21114</t>
  </si>
  <si>
    <t>能源管理事务</t>
  </si>
  <si>
    <t>2111401</t>
  </si>
  <si>
    <t>2111402</t>
  </si>
  <si>
    <t>2111403</t>
  </si>
  <si>
    <t>2111406</t>
  </si>
  <si>
    <t>能源科技装备</t>
  </si>
  <si>
    <t>2111407</t>
  </si>
  <si>
    <t>能源行业管理</t>
  </si>
  <si>
    <t>2111408</t>
  </si>
  <si>
    <t>能源管理</t>
  </si>
  <si>
    <t>2111411</t>
  </si>
  <si>
    <t>2111413</t>
  </si>
  <si>
    <t>农村电网建设</t>
  </si>
  <si>
    <t>2111450</t>
  </si>
  <si>
    <t>2111499</t>
  </si>
  <si>
    <t>其他能源管理事务支出</t>
  </si>
  <si>
    <t>21199</t>
  </si>
  <si>
    <t xml:space="preserve"> 其他节能环保支出</t>
  </si>
  <si>
    <t>2119999</t>
  </si>
  <si>
    <t>其他节能环保支出</t>
  </si>
  <si>
    <t>212</t>
  </si>
  <si>
    <t>城乡社区支出</t>
  </si>
  <si>
    <t>21201</t>
  </si>
  <si>
    <t>城乡社区管理事务</t>
  </si>
  <si>
    <t>2120101</t>
  </si>
  <si>
    <t>2120102</t>
  </si>
  <si>
    <t>2120103</t>
  </si>
  <si>
    <t>2120104</t>
  </si>
  <si>
    <t>城管执法</t>
  </si>
  <si>
    <t>2120105</t>
  </si>
  <si>
    <t>工程建设标准规范编制与监管</t>
  </si>
  <si>
    <t>2120106</t>
  </si>
  <si>
    <t>工程建设管理</t>
  </si>
  <si>
    <t>2120107</t>
  </si>
  <si>
    <t>市政公用行业市场监管</t>
  </si>
  <si>
    <t>2120109</t>
  </si>
  <si>
    <t>住宅建设与房地产市场监管</t>
  </si>
  <si>
    <t>2120110</t>
  </si>
  <si>
    <t>执业资格注册、资质审查</t>
  </si>
  <si>
    <t>2120199</t>
  </si>
  <si>
    <t>其他城乡社区管理事务支出</t>
  </si>
  <si>
    <t>21202</t>
  </si>
  <si>
    <t>城乡社区公共设施</t>
  </si>
  <si>
    <t>2120201</t>
  </si>
  <si>
    <t>城乡社区规划与管理</t>
  </si>
  <si>
    <t>2120303</t>
  </si>
  <si>
    <t>小城镇基础设施建设</t>
  </si>
  <si>
    <t>2120399</t>
  </si>
  <si>
    <t>其他城乡社区公共设施支出</t>
  </si>
  <si>
    <t>21205</t>
  </si>
  <si>
    <t>城乡社区环境卫生</t>
  </si>
  <si>
    <t>2120501</t>
  </si>
  <si>
    <t>21206</t>
  </si>
  <si>
    <t xml:space="preserve">  建设市场管理与监督</t>
  </si>
  <si>
    <t>2120601</t>
  </si>
  <si>
    <t>建设市场管理与监督</t>
  </si>
  <si>
    <t>21208</t>
  </si>
  <si>
    <t>国有土地使用权出让收入安排的支出</t>
  </si>
  <si>
    <t>2120801</t>
  </si>
  <si>
    <t>征地和拆迁补偿支出</t>
  </si>
  <si>
    <t>21299</t>
  </si>
  <si>
    <t>其他城乡社区支出</t>
  </si>
  <si>
    <t>2129999</t>
  </si>
  <si>
    <t>213</t>
  </si>
  <si>
    <t>农林水支出</t>
  </si>
  <si>
    <t>21301</t>
  </si>
  <si>
    <t>农业农村</t>
  </si>
  <si>
    <t>2130101</t>
  </si>
  <si>
    <t>2130102</t>
  </si>
  <si>
    <t>2130103</t>
  </si>
  <si>
    <t>2130104</t>
  </si>
  <si>
    <t>2130105</t>
  </si>
  <si>
    <t>农垦运行</t>
  </si>
  <si>
    <t>2130106</t>
  </si>
  <si>
    <t>科技转化与推广服务</t>
  </si>
  <si>
    <t>2130108</t>
  </si>
  <si>
    <t>病虫害控制</t>
  </si>
  <si>
    <t>2130109</t>
  </si>
  <si>
    <t>农产品质量安全</t>
  </si>
  <si>
    <t>2130110</t>
  </si>
  <si>
    <t>执法监管</t>
  </si>
  <si>
    <t>2130111</t>
  </si>
  <si>
    <t>统计监测与信息服务</t>
  </si>
  <si>
    <t>2130112</t>
  </si>
  <si>
    <t>行业业务管理</t>
  </si>
  <si>
    <t>2130114</t>
  </si>
  <si>
    <t>对外交流与合作</t>
  </si>
  <si>
    <t>2130119</t>
  </si>
  <si>
    <t>防灾救灾</t>
  </si>
  <si>
    <t>2130120</t>
  </si>
  <si>
    <t>稳定农民收入补贴</t>
  </si>
  <si>
    <t>2130121</t>
  </si>
  <si>
    <t>农业结构调整补贴</t>
  </si>
  <si>
    <t>2130122</t>
  </si>
  <si>
    <t>农业生产发展</t>
  </si>
  <si>
    <t>2130124</t>
  </si>
  <si>
    <t>农村合作经济</t>
  </si>
  <si>
    <t>2130125</t>
  </si>
  <si>
    <t>农产品加工与促销</t>
  </si>
  <si>
    <t>2130126</t>
  </si>
  <si>
    <t>农村社会事业</t>
  </si>
  <si>
    <t>2130135</t>
  </si>
  <si>
    <t>农业生态资源保护</t>
  </si>
  <si>
    <t>2130142</t>
  </si>
  <si>
    <t>乡村道路建设</t>
  </si>
  <si>
    <t>2130148</t>
  </si>
  <si>
    <t>渔业发展</t>
  </si>
  <si>
    <t>2130152</t>
  </si>
  <si>
    <t>对高校毕业生到基层任职补助</t>
  </si>
  <si>
    <t>2130153</t>
  </si>
  <si>
    <t>耕地建设与利用</t>
  </si>
  <si>
    <t>2130199</t>
  </si>
  <si>
    <t>其他农业农村支出</t>
  </si>
  <si>
    <t>21302</t>
  </si>
  <si>
    <t>林业和草原</t>
  </si>
  <si>
    <t>2130201</t>
  </si>
  <si>
    <t>2130202</t>
  </si>
  <si>
    <t>2130203</t>
  </si>
  <si>
    <t>2130204</t>
  </si>
  <si>
    <t>事业机构</t>
  </si>
  <si>
    <t>2130205</t>
  </si>
  <si>
    <t>森林资源培育</t>
  </si>
  <si>
    <t>2130206</t>
  </si>
  <si>
    <t>技术推广与转化</t>
  </si>
  <si>
    <t>2130207</t>
  </si>
  <si>
    <t>森林资源管理</t>
  </si>
  <si>
    <t>2130209</t>
  </si>
  <si>
    <t>森林生态效益补偿</t>
  </si>
  <si>
    <t>2130211</t>
  </si>
  <si>
    <t>动植物保护</t>
  </si>
  <si>
    <t>2130212</t>
  </si>
  <si>
    <t>湿地保护</t>
  </si>
  <si>
    <t>2130213</t>
  </si>
  <si>
    <t>执法与监督</t>
  </si>
  <si>
    <t>2130217</t>
  </si>
  <si>
    <t>防沙治沙</t>
  </si>
  <si>
    <t>2130220</t>
  </si>
  <si>
    <t>对外合作与交流</t>
  </si>
  <si>
    <t>2130221</t>
  </si>
  <si>
    <t>产业化管理</t>
  </si>
  <si>
    <t>2130223</t>
  </si>
  <si>
    <t>信息管理</t>
  </si>
  <si>
    <t>2130226</t>
  </si>
  <si>
    <t>林区公共支出</t>
  </si>
  <si>
    <t>2130227</t>
  </si>
  <si>
    <t>贷款贴息</t>
  </si>
  <si>
    <t>2130234</t>
  </si>
  <si>
    <t>林业草原防灾减灾</t>
  </si>
  <si>
    <t>2130236</t>
  </si>
  <si>
    <t>草原管理</t>
  </si>
  <si>
    <t>2130237</t>
  </si>
  <si>
    <t>2130238</t>
  </si>
  <si>
    <t>退耕还林还草</t>
  </si>
  <si>
    <t>2130299</t>
  </si>
  <si>
    <t>其他林业和草原支出</t>
  </si>
  <si>
    <t>21303</t>
  </si>
  <si>
    <t>水利</t>
  </si>
  <si>
    <t>2130301</t>
  </si>
  <si>
    <t>2130302</t>
  </si>
  <si>
    <t>2130303</t>
  </si>
  <si>
    <t>2130304</t>
  </si>
  <si>
    <t>水利行业业务管理</t>
  </si>
  <si>
    <t>2130305</t>
  </si>
  <si>
    <t>水利工程建设</t>
  </si>
  <si>
    <t>2130306</t>
  </si>
  <si>
    <t>水利工程运行与维护</t>
  </si>
  <si>
    <t>2130307</t>
  </si>
  <si>
    <t>长江黄河等流域管理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</si>
  <si>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</si>
  <si>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</si>
  <si>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</si>
  <si>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</si>
  <si>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</si>
  <si>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</si>
  <si>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</si>
  <si>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</si>
  <si>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</si>
  <si>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</si>
  <si>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2130313</t>
  </si>
  <si>
    <t>水文测报</t>
  </si>
  <si>
    <t>2130314</t>
  </si>
  <si>
    <t>防汛</t>
  </si>
  <si>
    <t>2130315</t>
  </si>
  <si>
    <t>抗旱</t>
  </si>
  <si>
    <t>2130316</t>
  </si>
  <si>
    <t>农村水利</t>
  </si>
  <si>
    <t>2130317</t>
  </si>
  <si>
    <t>水利技术推广</t>
  </si>
  <si>
    <t>2130318</t>
  </si>
  <si>
    <t>国际河流治理与管理</t>
  </si>
  <si>
    <t>2130319</t>
  </si>
  <si>
    <t>江河湖库水系综合整治</t>
  </si>
  <si>
    <t>2130321</t>
  </si>
  <si>
    <t>大中型水库移民后期扶持专项支出</t>
  </si>
  <si>
    <t>2130322</t>
  </si>
  <si>
    <t>水利安全监督</t>
  </si>
  <si>
    <t>2130333</t>
  </si>
  <si>
    <t>2130334</t>
  </si>
  <si>
    <t>水利建设征地及移民支出</t>
  </si>
  <si>
    <t>2130335</t>
  </si>
  <si>
    <t>农村供水</t>
  </si>
  <si>
    <t>2130336</t>
  </si>
  <si>
    <t>南水北调工程建设</t>
  </si>
  <si>
    <t>2130337</t>
  </si>
  <si>
    <t>南水北调工程管理</t>
  </si>
  <si>
    <t>2130399</t>
  </si>
  <si>
    <t>其他水利支出</t>
  </si>
  <si>
    <t>21305</t>
  </si>
  <si>
    <t xml:space="preserve">   巩固脱贫衔接乡村振兴</t>
  </si>
  <si>
    <t>2130501</t>
  </si>
  <si>
    <t>2130502</t>
  </si>
  <si>
    <t>2130503</t>
  </si>
  <si>
    <t>2130504</t>
  </si>
  <si>
    <t>农村基础设施建设</t>
  </si>
  <si>
    <t>2130505</t>
  </si>
  <si>
    <t>生产发展</t>
  </si>
  <si>
    <t>2130506</t>
  </si>
  <si>
    <t>社会发展</t>
  </si>
  <si>
    <t>2130507</t>
  </si>
  <si>
    <t>贷款奖补和贴息</t>
  </si>
  <si>
    <t>2130508</t>
  </si>
  <si>
    <t>“三西”农业建设专项补助</t>
  </si>
  <si>
    <t>2130550</t>
  </si>
  <si>
    <t>2130599</t>
  </si>
  <si>
    <t>其他巩固脱贫攻坚成果衔接乡村振兴支出</t>
  </si>
  <si>
    <t>21307</t>
  </si>
  <si>
    <t>农村综合改革</t>
  </si>
  <si>
    <t>2130701</t>
  </si>
  <si>
    <t>对村级公益事业建设的补助</t>
  </si>
  <si>
    <t>2130704</t>
  </si>
  <si>
    <t>国有农场办社会职能改革补助</t>
  </si>
  <si>
    <t>2130705</t>
  </si>
  <si>
    <t>对村民委员会和村党支部的补助</t>
  </si>
  <si>
    <t>2130706</t>
  </si>
  <si>
    <t>对村集体经济组织的补助</t>
  </si>
  <si>
    <t>2130707</t>
  </si>
  <si>
    <t>农村综合改革示范试点补助</t>
  </si>
  <si>
    <t>2130799</t>
  </si>
  <si>
    <t>其他农村综合改革支出</t>
  </si>
  <si>
    <t>21308</t>
  </si>
  <si>
    <t xml:space="preserve">  普惠金融发展支出</t>
  </si>
  <si>
    <t>2130801</t>
  </si>
  <si>
    <t>支持农村金融机构</t>
  </si>
  <si>
    <t>2130803</t>
  </si>
  <si>
    <t>农业保险保费补贴</t>
  </si>
  <si>
    <t>2130804</t>
  </si>
  <si>
    <t>创业担保贷款贴息及奖补</t>
  </si>
  <si>
    <t>2130805</t>
  </si>
  <si>
    <t>补充创业担保贷款基金</t>
  </si>
  <si>
    <t>2130899</t>
  </si>
  <si>
    <t>其他普惠金融发展支出</t>
  </si>
  <si>
    <t>21309</t>
  </si>
  <si>
    <t>目标价格补贴</t>
  </si>
  <si>
    <t>2130901</t>
  </si>
  <si>
    <t>棉花目标价格补贴</t>
  </si>
  <si>
    <t>2130999</t>
  </si>
  <si>
    <t>其他目标价格补贴</t>
  </si>
  <si>
    <t>21399</t>
  </si>
  <si>
    <t xml:space="preserve">  其他农林水支出</t>
  </si>
  <si>
    <t>2139901</t>
  </si>
  <si>
    <t>化解其他公益性乡村债务支出</t>
  </si>
  <si>
    <t>2139999</t>
  </si>
  <si>
    <t>其他农林水支出</t>
  </si>
  <si>
    <t>214</t>
  </si>
  <si>
    <t>交通运输支出</t>
  </si>
  <si>
    <t>21401</t>
  </si>
  <si>
    <t>公路水路运输</t>
  </si>
  <si>
    <t>2140101</t>
  </si>
  <si>
    <t>2140102</t>
  </si>
  <si>
    <t>2140103</t>
  </si>
  <si>
    <t>2140104</t>
  </si>
  <si>
    <t>公路建设</t>
  </si>
  <si>
    <t>2140106</t>
  </si>
  <si>
    <t>公路养护</t>
  </si>
  <si>
    <t>2140109</t>
  </si>
  <si>
    <t>交通运输信息化建设</t>
  </si>
  <si>
    <t>2140110</t>
  </si>
  <si>
    <t>公路和运输安全</t>
  </si>
  <si>
    <t>2140112</t>
  </si>
  <si>
    <t>公路运输管理</t>
  </si>
  <si>
    <t>2140114</t>
  </si>
  <si>
    <t>公路和运输技术标准化建设</t>
  </si>
  <si>
    <t>2140122</t>
  </si>
  <si>
    <t>水运建设</t>
  </si>
  <si>
    <t>2140123</t>
  </si>
  <si>
    <t>航道维护</t>
  </si>
  <si>
    <t>2140127</t>
  </si>
  <si>
    <t>船舶检验</t>
  </si>
  <si>
    <t>2140128</t>
  </si>
  <si>
    <t>救助打捞</t>
  </si>
  <si>
    <t>2140129</t>
  </si>
  <si>
    <t>内河运输</t>
  </si>
  <si>
    <t>2140130</t>
  </si>
  <si>
    <t>远洋运输</t>
  </si>
  <si>
    <t>2140131</t>
  </si>
  <si>
    <t>海事管理</t>
  </si>
  <si>
    <t>2140133</t>
  </si>
  <si>
    <t>航标事业发展支出</t>
  </si>
  <si>
    <t>2140136</t>
  </si>
  <si>
    <t>水路运输管理支出</t>
  </si>
  <si>
    <t>2140138</t>
  </si>
  <si>
    <t>口岸建设</t>
  </si>
  <si>
    <t>2140199</t>
  </si>
  <si>
    <t>其他公路水路运输支出</t>
  </si>
  <si>
    <t>21402</t>
  </si>
  <si>
    <t xml:space="preserve">   铁路运输</t>
  </si>
  <si>
    <t>2140201</t>
  </si>
  <si>
    <t>2140202</t>
  </si>
  <si>
    <t>2140203</t>
  </si>
  <si>
    <t>2140204</t>
  </si>
  <si>
    <t>铁路路网建设</t>
  </si>
  <si>
    <t>2140205</t>
  </si>
  <si>
    <t>铁路还贷专项</t>
  </si>
  <si>
    <t>2140206</t>
  </si>
  <si>
    <t>铁路安全</t>
  </si>
  <si>
    <t>2140207</t>
  </si>
  <si>
    <t>铁路专项运输</t>
  </si>
  <si>
    <t>2140208</t>
  </si>
  <si>
    <t>行业监管</t>
  </si>
  <si>
    <t>2140299</t>
  </si>
  <si>
    <t>其他铁路运输支出</t>
  </si>
  <si>
    <t>21403</t>
  </si>
  <si>
    <t>民用航空运输</t>
  </si>
  <si>
    <t>2140301</t>
  </si>
  <si>
    <t>2140302</t>
  </si>
  <si>
    <t>2140303</t>
  </si>
  <si>
    <t>2140304</t>
  </si>
  <si>
    <t>机场建设</t>
  </si>
  <si>
    <t>2140305</t>
  </si>
  <si>
    <t>空管系统建设</t>
  </si>
  <si>
    <t>2140306</t>
  </si>
  <si>
    <t>民航还贷专项支出</t>
  </si>
  <si>
    <t>2140307</t>
  </si>
  <si>
    <t>民用航空安全</t>
  </si>
  <si>
    <t>2140308</t>
  </si>
  <si>
    <t>民航专项运输</t>
  </si>
  <si>
    <t>2140399</t>
  </si>
  <si>
    <t>其他民用航空运输支出</t>
  </si>
  <si>
    <t>21405</t>
  </si>
  <si>
    <t>邮政业支出</t>
  </si>
  <si>
    <t>2140501</t>
  </si>
  <si>
    <t>2140502</t>
  </si>
  <si>
    <t>2140503</t>
  </si>
  <si>
    <t>2140504</t>
  </si>
  <si>
    <t>2140505</t>
  </si>
  <si>
    <t>邮政普遍服务与特殊服务</t>
  </si>
  <si>
    <t>2140599</t>
  </si>
  <si>
    <t>其他邮政业支出</t>
  </si>
  <si>
    <t>21499</t>
  </si>
  <si>
    <t>其他交通运输支出</t>
  </si>
  <si>
    <t>2149901</t>
  </si>
  <si>
    <t>公共交通运营补助</t>
  </si>
  <si>
    <t>2149999</t>
  </si>
  <si>
    <t>215</t>
  </si>
  <si>
    <t>资源勘探工业信息等支出</t>
  </si>
  <si>
    <t>21501</t>
  </si>
  <si>
    <t>资源勘探开发</t>
  </si>
  <si>
    <t>2150101</t>
  </si>
  <si>
    <t>2150102</t>
  </si>
  <si>
    <t>2150103</t>
  </si>
  <si>
    <t>2150104</t>
  </si>
  <si>
    <t>煤炭勘探开采和洗选</t>
  </si>
  <si>
    <t>2150105</t>
  </si>
  <si>
    <t>石油和天然气勘探开采</t>
  </si>
  <si>
    <t>2150106</t>
  </si>
  <si>
    <t>黑色金属矿勘探和采选</t>
  </si>
  <si>
    <t>2150107</t>
  </si>
  <si>
    <t>有色金属矿勘探和采选</t>
  </si>
  <si>
    <t>2150108</t>
  </si>
  <si>
    <t>非金属矿勘探和采选</t>
  </si>
  <si>
    <t>2150199</t>
  </si>
  <si>
    <t>其他资源勘探业支出</t>
  </si>
  <si>
    <t>21502</t>
  </si>
  <si>
    <t>制造业</t>
  </si>
  <si>
    <t>2150201</t>
  </si>
  <si>
    <t>2150202</t>
  </si>
  <si>
    <t>2150203</t>
  </si>
  <si>
    <t>2150204</t>
  </si>
  <si>
    <t>纺织业</t>
  </si>
  <si>
    <t>2150205</t>
  </si>
  <si>
    <t>医药制造业</t>
  </si>
  <si>
    <t>2150206</t>
  </si>
  <si>
    <t>非金属矿物制品业</t>
  </si>
  <si>
    <t>2150207</t>
  </si>
  <si>
    <t>通信设备、计算机及其他电子设备制造业</t>
  </si>
  <si>
    <t>2150208</t>
  </si>
  <si>
    <t>交通运输设备制造业</t>
  </si>
  <si>
    <t>2150209</t>
  </si>
  <si>
    <t>电气机械及器材制造业</t>
  </si>
  <si>
    <t>2150210</t>
  </si>
  <si>
    <t>工艺品及其他制造业</t>
  </si>
  <si>
    <t>2150212</t>
  </si>
  <si>
    <t>石油加工、炼焦及核燃料加工业</t>
  </si>
  <si>
    <t>2150213</t>
  </si>
  <si>
    <t>化学原料及化学制品制造业</t>
  </si>
  <si>
    <t>2150214</t>
  </si>
  <si>
    <t>黑色金属冶炼及压延加工业</t>
  </si>
  <si>
    <t>2150215</t>
  </si>
  <si>
    <t>有色金属冶炼及压延加工业</t>
  </si>
  <si>
    <t>2150299</t>
  </si>
  <si>
    <t>其他制造业支出</t>
  </si>
  <si>
    <t>21503</t>
  </si>
  <si>
    <t xml:space="preserve"> 建筑业</t>
  </si>
  <si>
    <t>2150301</t>
  </si>
  <si>
    <t>2150302</t>
  </si>
  <si>
    <t>2150303</t>
  </si>
  <si>
    <t>2150399</t>
  </si>
  <si>
    <t>其他建筑业支出</t>
  </si>
  <si>
    <t>21505</t>
  </si>
  <si>
    <t>工业和信息产业监管</t>
  </si>
  <si>
    <t>2150501</t>
  </si>
  <si>
    <t>2150502</t>
  </si>
  <si>
    <t>2150503</t>
  </si>
  <si>
    <t>2150505</t>
  </si>
  <si>
    <t>战备应急</t>
  </si>
  <si>
    <t>2150507</t>
  </si>
  <si>
    <t>专用通信</t>
  </si>
  <si>
    <t>2150508</t>
  </si>
  <si>
    <t>无线电及信息通信监管</t>
  </si>
  <si>
    <t>2150516</t>
  </si>
  <si>
    <t>工程建设及运行维护</t>
  </si>
  <si>
    <t>2150517</t>
  </si>
  <si>
    <t>产业发展</t>
  </si>
  <si>
    <t>2150550</t>
  </si>
  <si>
    <t>2150599</t>
  </si>
  <si>
    <t>其他工业和信息产业监管支出</t>
  </si>
  <si>
    <t>21507</t>
  </si>
  <si>
    <t>国有资产监管</t>
  </si>
  <si>
    <t>2150701</t>
  </si>
  <si>
    <t>2150702</t>
  </si>
  <si>
    <t>2150703</t>
  </si>
  <si>
    <t>2150704</t>
  </si>
  <si>
    <t>国有企业监事会专项</t>
  </si>
  <si>
    <t>2150705</t>
  </si>
  <si>
    <t>中央企业专项管理</t>
  </si>
  <si>
    <t>2150799</t>
  </si>
  <si>
    <t>其他国有资产监管支出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</si>
  <si>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1508</t>
    </r>
  </si>
  <si>
    <t>支持中小企业发展和管理支出</t>
  </si>
  <si>
    <t>2150801</t>
  </si>
  <si>
    <t>2150802</t>
  </si>
  <si>
    <t>2150803</t>
  </si>
  <si>
    <t>2150804</t>
  </si>
  <si>
    <t>科技型中小企业技术创新基金</t>
  </si>
  <si>
    <t>2150805</t>
  </si>
  <si>
    <t>中小企业发展专项</t>
  </si>
  <si>
    <t>2150806</t>
  </si>
  <si>
    <t>减免房租补贴</t>
  </si>
  <si>
    <t>2150899</t>
  </si>
  <si>
    <t>其他支持中小企业发展和管理支出</t>
  </si>
  <si>
    <t>21599</t>
  </si>
  <si>
    <t xml:space="preserve"> 其他资源勘探工业信息等支出</t>
  </si>
  <si>
    <t>2159901</t>
  </si>
  <si>
    <t>黄金事务</t>
  </si>
  <si>
    <t>2159904</t>
  </si>
  <si>
    <t>技术改造支出</t>
  </si>
  <si>
    <t>2159905</t>
  </si>
  <si>
    <t>中药材扶持资金支出</t>
  </si>
  <si>
    <t>2159906</t>
  </si>
  <si>
    <t>重点产业振兴和技术改造项目贷款贴息</t>
  </si>
  <si>
    <t>2159999</t>
  </si>
  <si>
    <t>其他资源勘探工业信息等支出</t>
  </si>
  <si>
    <t>216</t>
  </si>
  <si>
    <t>商业服务业等支出</t>
  </si>
  <si>
    <t>21602</t>
  </si>
  <si>
    <t>商业流通事务</t>
  </si>
  <si>
    <t>2160201</t>
  </si>
  <si>
    <t>2160202</t>
  </si>
  <si>
    <t>2160203</t>
  </si>
  <si>
    <t>2160216</t>
  </si>
  <si>
    <t>食品流通安全补贴</t>
  </si>
  <si>
    <t>2160217</t>
  </si>
  <si>
    <t>市场监测及信息管理</t>
  </si>
  <si>
    <t>2160218</t>
  </si>
  <si>
    <t>民贸企业补贴</t>
  </si>
  <si>
    <t>2160219</t>
  </si>
  <si>
    <t>民贸民品贷款贴息</t>
  </si>
  <si>
    <t>2160250</t>
  </si>
  <si>
    <t>2160299</t>
  </si>
  <si>
    <t>其他商业流通事务支出</t>
  </si>
  <si>
    <t>21606</t>
  </si>
  <si>
    <t>涉外发展服务支出</t>
  </si>
  <si>
    <t>2160601</t>
  </si>
  <si>
    <t>2160602</t>
  </si>
  <si>
    <t>2160603</t>
  </si>
  <si>
    <t>2160607</t>
  </si>
  <si>
    <t>外商投资环境建设补助资金</t>
  </si>
  <si>
    <t>2160699</t>
  </si>
  <si>
    <t>其他涉外发展服务支出</t>
  </si>
  <si>
    <t>21699</t>
  </si>
  <si>
    <t>其他商业服务业等支出</t>
  </si>
  <si>
    <t>2169901</t>
  </si>
  <si>
    <t>服务业基础设施建设</t>
  </si>
  <si>
    <t>2169999</t>
  </si>
  <si>
    <t>217</t>
  </si>
  <si>
    <t>金融支出</t>
  </si>
  <si>
    <t>21701</t>
  </si>
  <si>
    <t>金融部门行政支出</t>
  </si>
  <si>
    <t>2170101</t>
  </si>
  <si>
    <t>2170102</t>
  </si>
  <si>
    <t>2170103</t>
  </si>
  <si>
    <t>2170104</t>
  </si>
  <si>
    <t>安全防卫</t>
  </si>
  <si>
    <t>2170150</t>
  </si>
  <si>
    <t>2170199</t>
  </si>
  <si>
    <t>金融部门其他行政支出</t>
  </si>
  <si>
    <t>21702</t>
  </si>
  <si>
    <t>金融部门监管支出</t>
  </si>
  <si>
    <t>2170201</t>
  </si>
  <si>
    <t>货币发行</t>
  </si>
  <si>
    <t>2170202</t>
  </si>
  <si>
    <t>金融服务</t>
  </si>
  <si>
    <t>2170203</t>
  </si>
  <si>
    <t>反假币</t>
  </si>
  <si>
    <t>2170204</t>
  </si>
  <si>
    <t>重点金融机构监管</t>
  </si>
  <si>
    <t>2170205</t>
  </si>
  <si>
    <t>金融稽查与案件处理</t>
  </si>
  <si>
    <t>2170206</t>
  </si>
  <si>
    <t>金融行业电子化建设</t>
  </si>
  <si>
    <t>2170207</t>
  </si>
  <si>
    <t>从业人员资格考试</t>
  </si>
  <si>
    <t>2170208</t>
  </si>
  <si>
    <t>反洗钱</t>
  </si>
  <si>
    <t>2170299</t>
  </si>
  <si>
    <t>金融部门其他监管支出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</si>
  <si>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1703</t>
    </r>
  </si>
  <si>
    <t xml:space="preserve">    金融发展支出</t>
  </si>
  <si>
    <t>2170301</t>
  </si>
  <si>
    <t>政策性银行亏损补贴</t>
  </si>
  <si>
    <t>2170302</t>
  </si>
  <si>
    <t>利息费用补贴支出</t>
  </si>
  <si>
    <t>2170303</t>
  </si>
  <si>
    <t>补充资本金</t>
  </si>
  <si>
    <t>2170304</t>
  </si>
  <si>
    <t>风险基金补助</t>
  </si>
  <si>
    <t>2170399</t>
  </si>
  <si>
    <t>其他金融发展支出</t>
  </si>
  <si>
    <t>21704</t>
  </si>
  <si>
    <t>金融调控支出</t>
  </si>
  <si>
    <t>2170401</t>
  </si>
  <si>
    <t>中央银行亏损补贴</t>
  </si>
  <si>
    <t>2170499</t>
  </si>
  <si>
    <t>其他金融调控支出</t>
  </si>
  <si>
    <t>21799</t>
  </si>
  <si>
    <t xml:space="preserve"> 其他金融支出</t>
  </si>
  <si>
    <t>2179902</t>
  </si>
  <si>
    <t>重点企业贷款贴息</t>
  </si>
  <si>
    <t>2179999</t>
  </si>
  <si>
    <t>其他金融支出</t>
  </si>
  <si>
    <t>援助其他地区支出</t>
  </si>
  <si>
    <t>21901</t>
  </si>
  <si>
    <t>21902</t>
  </si>
  <si>
    <t>教育</t>
  </si>
  <si>
    <t>21903</t>
  </si>
  <si>
    <t>文化旅游体育与传媒</t>
  </si>
  <si>
    <t>21904</t>
  </si>
  <si>
    <t>卫生健康</t>
  </si>
  <si>
    <t>21905</t>
  </si>
  <si>
    <t>节能环保</t>
  </si>
  <si>
    <t>21906</t>
  </si>
  <si>
    <t>21907</t>
  </si>
  <si>
    <t>交通运输</t>
  </si>
  <si>
    <t>21908</t>
  </si>
  <si>
    <t>住房保障</t>
  </si>
  <si>
    <t>21999</t>
  </si>
  <si>
    <t>220</t>
  </si>
  <si>
    <t>自然资源海洋气象等支出</t>
  </si>
  <si>
    <t>22001</t>
  </si>
  <si>
    <t>自然资源事务</t>
  </si>
  <si>
    <t>2200101</t>
  </si>
  <si>
    <t>2200102</t>
  </si>
  <si>
    <t>2200103</t>
  </si>
  <si>
    <t>2200104</t>
  </si>
  <si>
    <t>自然资源规划及管理</t>
  </si>
  <si>
    <t>2200106</t>
  </si>
  <si>
    <t>自然资源利用与保护</t>
  </si>
  <si>
    <t>2200107</t>
  </si>
  <si>
    <t>自然资源社会公益服务</t>
  </si>
  <si>
    <t>2200108</t>
  </si>
  <si>
    <t>自然资源行业业务管理</t>
  </si>
  <si>
    <t>2200109</t>
  </si>
  <si>
    <t>自然资源调查与确权登记</t>
  </si>
  <si>
    <t>2200112</t>
  </si>
  <si>
    <t>土地资源储备支出</t>
  </si>
  <si>
    <t>2200113</t>
  </si>
  <si>
    <t>地质矿产资源与环境调查</t>
  </si>
  <si>
    <t>2200114</t>
  </si>
  <si>
    <t>地质勘查与矿产资源管理</t>
  </si>
  <si>
    <t>2200115</t>
  </si>
  <si>
    <t>地质转产项目财政贴息</t>
  </si>
  <si>
    <t>2200116</t>
  </si>
  <si>
    <t>国外风险勘查</t>
  </si>
  <si>
    <t>2200119</t>
  </si>
  <si>
    <t>地质勘查基金（周转金）支出</t>
  </si>
  <si>
    <t>2200120</t>
  </si>
  <si>
    <t>海域与海岛管理</t>
  </si>
  <si>
    <t>2200121</t>
  </si>
  <si>
    <t>自然资源国际合作与海洋权益维护</t>
  </si>
  <si>
    <t>2200122</t>
  </si>
  <si>
    <t>自然资源卫星</t>
  </si>
  <si>
    <t>2200123</t>
  </si>
  <si>
    <t>极地考察</t>
  </si>
  <si>
    <t>2200124</t>
  </si>
  <si>
    <t>深海调查与资源开发</t>
  </si>
  <si>
    <t>2200125</t>
  </si>
  <si>
    <t>海港航标维护</t>
  </si>
  <si>
    <t>2200126</t>
  </si>
  <si>
    <t>海水淡化</t>
  </si>
  <si>
    <t>2200127</t>
  </si>
  <si>
    <t>无居民海岛使用金支出</t>
  </si>
  <si>
    <t>2200128</t>
  </si>
  <si>
    <t>海洋战略规划与预警监测</t>
  </si>
  <si>
    <t>2200129</t>
  </si>
  <si>
    <t>基础测绘与地理信息监管</t>
  </si>
  <si>
    <t>2200150</t>
  </si>
  <si>
    <t>2200199</t>
  </si>
  <si>
    <t>其他自然资源事务支出</t>
  </si>
  <si>
    <t>22005</t>
  </si>
  <si>
    <t xml:space="preserve"> 气象事务</t>
  </si>
  <si>
    <t>2200501</t>
  </si>
  <si>
    <t>2200502</t>
  </si>
  <si>
    <t>2200503</t>
  </si>
  <si>
    <t>2200504</t>
  </si>
  <si>
    <t>气象事业机构</t>
  </si>
  <si>
    <t>2200506</t>
  </si>
  <si>
    <t>气象探测</t>
  </si>
  <si>
    <t>2200507</t>
  </si>
  <si>
    <t>气象信息传输及管理</t>
  </si>
  <si>
    <t>2200508</t>
  </si>
  <si>
    <t>气象预报预测</t>
  </si>
  <si>
    <t>2200509</t>
  </si>
  <si>
    <t>气象服务</t>
  </si>
  <si>
    <t>2200510</t>
  </si>
  <si>
    <t>气象装备保障维护</t>
  </si>
  <si>
    <t>2200511</t>
  </si>
  <si>
    <t>气象基础设施建设与维修</t>
  </si>
  <si>
    <t>2200512</t>
  </si>
  <si>
    <t>气象卫星</t>
  </si>
  <si>
    <t>2200513</t>
  </si>
  <si>
    <t>气象法规与标准</t>
  </si>
  <si>
    <t>2200514</t>
  </si>
  <si>
    <t>气象资金审计稽查</t>
  </si>
  <si>
    <t>2200599</t>
  </si>
  <si>
    <t>其他气象事务支出</t>
  </si>
  <si>
    <t>2209999</t>
  </si>
  <si>
    <t>其他自然资源海洋气象等支出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</si>
  <si>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21</t>
    </r>
  </si>
  <si>
    <t>住房保障支出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</si>
  <si>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2101</t>
    </r>
  </si>
  <si>
    <t xml:space="preserve"> 保障性安居工程支出</t>
  </si>
  <si>
    <t>2210101</t>
  </si>
  <si>
    <t>廉租住房</t>
  </si>
  <si>
    <t>2210102</t>
  </si>
  <si>
    <t>沉陷区治理</t>
  </si>
  <si>
    <t>2210103</t>
  </si>
  <si>
    <t>棚户区改造</t>
  </si>
  <si>
    <t>2210104</t>
  </si>
  <si>
    <t>少数民族地区游牧民定居工程</t>
  </si>
  <si>
    <t>2210105</t>
  </si>
  <si>
    <t>农村危房改造</t>
  </si>
  <si>
    <t>2210106</t>
  </si>
  <si>
    <t>公共租赁住房</t>
  </si>
  <si>
    <t>2210107</t>
  </si>
  <si>
    <t>保障性住房租金补贴</t>
  </si>
  <si>
    <t>2210108</t>
  </si>
  <si>
    <t>老旧小区改造</t>
  </si>
  <si>
    <t>2210109</t>
  </si>
  <si>
    <t>住房租赁市场发展</t>
  </si>
  <si>
    <t>2210110</t>
  </si>
  <si>
    <t>保障性租赁住房</t>
  </si>
  <si>
    <t>2210199</t>
  </si>
  <si>
    <t>其他保障性安居工程支出</t>
  </si>
  <si>
    <t>22102</t>
  </si>
  <si>
    <t>住房改革支出</t>
  </si>
  <si>
    <t>2210201</t>
  </si>
  <si>
    <t>住房公积金</t>
  </si>
  <si>
    <t>2210202</t>
  </si>
  <si>
    <t>提租补贴</t>
  </si>
  <si>
    <t>2210203</t>
  </si>
  <si>
    <t>购房补贴</t>
  </si>
  <si>
    <t>22103</t>
  </si>
  <si>
    <t xml:space="preserve"> 城乡社区住宅</t>
  </si>
  <si>
    <t>2210301</t>
  </si>
  <si>
    <t>公有住房建设和维修改造支出</t>
  </si>
  <si>
    <t>2210302</t>
  </si>
  <si>
    <t>住房公积金管理</t>
  </si>
  <si>
    <t>2210399</t>
  </si>
  <si>
    <t>其他城乡社区住宅支出</t>
  </si>
  <si>
    <t>222</t>
  </si>
  <si>
    <t>粮油物资储备支出</t>
  </si>
  <si>
    <t>22201</t>
  </si>
  <si>
    <t xml:space="preserve"> 粮油物资事务</t>
  </si>
  <si>
    <t>2220101</t>
  </si>
  <si>
    <t>2220102</t>
  </si>
  <si>
    <t>2220103</t>
  </si>
  <si>
    <t>2220104</t>
  </si>
  <si>
    <t>财务和审计支出</t>
  </si>
  <si>
    <t>2220105</t>
  </si>
  <si>
    <t>信息统计</t>
  </si>
  <si>
    <t>2220106</t>
  </si>
  <si>
    <t>专项业务活动</t>
  </si>
  <si>
    <t>2220107</t>
  </si>
  <si>
    <t>国家粮油差价补贴</t>
  </si>
  <si>
    <t>2220112</t>
  </si>
  <si>
    <t>粮食财务挂账利息补贴</t>
  </si>
  <si>
    <t>2220113</t>
  </si>
  <si>
    <t>粮食财务挂账消化款</t>
  </si>
  <si>
    <t>2220114</t>
  </si>
  <si>
    <t>处理陈化粮补贴</t>
  </si>
  <si>
    <t>2220115</t>
  </si>
  <si>
    <t>粮食风险基金</t>
  </si>
  <si>
    <t>2220118</t>
  </si>
  <si>
    <t>粮油市场调控专项资金</t>
  </si>
  <si>
    <t>2220119</t>
  </si>
  <si>
    <t>设施建设</t>
  </si>
  <si>
    <t>2220120</t>
  </si>
  <si>
    <t>设施安全</t>
  </si>
  <si>
    <t>2220121</t>
  </si>
  <si>
    <t>物资保管保养</t>
  </si>
  <si>
    <t>2220150</t>
  </si>
  <si>
    <t>2220199</t>
  </si>
  <si>
    <t>其他粮油物资事务支出</t>
  </si>
  <si>
    <t>22203</t>
  </si>
  <si>
    <t>能源储备</t>
  </si>
  <si>
    <t>2220301</t>
  </si>
  <si>
    <t>石油储备</t>
  </si>
  <si>
    <t>2220303</t>
  </si>
  <si>
    <t>天然铀储备</t>
  </si>
  <si>
    <t>2220304</t>
  </si>
  <si>
    <t>煤炭储备</t>
  </si>
  <si>
    <t>2220305</t>
  </si>
  <si>
    <t>成品油储备</t>
  </si>
  <si>
    <t>2220306</t>
  </si>
  <si>
    <t>天然气储备</t>
  </si>
  <si>
    <t>2220399</t>
  </si>
  <si>
    <t>其他能源储备支出</t>
  </si>
  <si>
    <t>22204</t>
  </si>
  <si>
    <t>粮油储备</t>
  </si>
  <si>
    <t>2220401</t>
  </si>
  <si>
    <t>储备粮油补贴</t>
  </si>
  <si>
    <t>2220402</t>
  </si>
  <si>
    <t>储备粮油差价补贴</t>
  </si>
  <si>
    <t>2220403</t>
  </si>
  <si>
    <t>储备粮（油）库建设</t>
  </si>
  <si>
    <t>2220404</t>
  </si>
  <si>
    <t>最低收购价政策支出</t>
  </si>
  <si>
    <t>2220499</t>
  </si>
  <si>
    <t>其他粮油储备支出</t>
  </si>
  <si>
    <t>22205</t>
  </si>
  <si>
    <t>重要商品储备</t>
  </si>
  <si>
    <t>2220501</t>
  </si>
  <si>
    <t>棉花储备</t>
  </si>
  <si>
    <t>2220502</t>
  </si>
  <si>
    <t>食糖储备</t>
  </si>
  <si>
    <t>2220503</t>
  </si>
  <si>
    <t>肉类储备</t>
  </si>
  <si>
    <t>2220504</t>
  </si>
  <si>
    <t>化肥储备</t>
  </si>
  <si>
    <t>2220505</t>
  </si>
  <si>
    <t>农药储备</t>
  </si>
  <si>
    <t>2220506</t>
  </si>
  <si>
    <t>边销茶储备</t>
  </si>
  <si>
    <t>2220507</t>
  </si>
  <si>
    <t>羊毛储备</t>
  </si>
  <si>
    <t>2220508</t>
  </si>
  <si>
    <t>医药储备</t>
  </si>
  <si>
    <t>2220509</t>
  </si>
  <si>
    <t>食盐储备</t>
  </si>
  <si>
    <t>2220510</t>
  </si>
  <si>
    <t>战略物资储备</t>
  </si>
  <si>
    <t>2220511</t>
  </si>
  <si>
    <t>应急物资储备</t>
  </si>
  <si>
    <t>2220599</t>
  </si>
  <si>
    <t>其他重要商品储备支出</t>
  </si>
  <si>
    <t>224</t>
  </si>
  <si>
    <t>灾害防治及应急管理支出</t>
  </si>
  <si>
    <t>22401</t>
  </si>
  <si>
    <t>应急管理事务</t>
  </si>
  <si>
    <t>2240101</t>
  </si>
  <si>
    <t>2240102</t>
  </si>
  <si>
    <t>2240103</t>
  </si>
  <si>
    <t>2240104</t>
  </si>
  <si>
    <t>灾害风险防治</t>
  </si>
  <si>
    <t>2240105</t>
  </si>
  <si>
    <t>国务院安委会专项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</si>
  <si>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</si>
  <si>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</si>
  <si>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</si>
  <si>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</si>
  <si>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</si>
  <si>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</si>
  <si>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</si>
  <si>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2240199</t>
  </si>
  <si>
    <t>其他应急管理支出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</si>
  <si>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2402</t>
    </r>
  </si>
  <si>
    <t>消防救援事务</t>
  </si>
  <si>
    <t>2240201</t>
  </si>
  <si>
    <t>2240202</t>
  </si>
  <si>
    <t>2240203</t>
  </si>
  <si>
    <t>2240204</t>
  </si>
  <si>
    <t>消防应急救援</t>
  </si>
  <si>
    <t>2240250</t>
  </si>
  <si>
    <t>2240299</t>
  </si>
  <si>
    <t>其他消防救援事务支出</t>
  </si>
  <si>
    <t>22404</t>
  </si>
  <si>
    <t xml:space="preserve"> 矿山安全</t>
  </si>
  <si>
    <t>2240401</t>
  </si>
  <si>
    <t>2240402</t>
  </si>
  <si>
    <t>2240403</t>
  </si>
  <si>
    <t>2240404</t>
  </si>
  <si>
    <t>矿山安全监察事务</t>
  </si>
  <si>
    <t>2240405</t>
  </si>
  <si>
    <t>矿山应急救援事务</t>
  </si>
  <si>
    <t>2240450</t>
  </si>
  <si>
    <t>2240499</t>
  </si>
  <si>
    <t>其他矿山安全支出</t>
  </si>
  <si>
    <t>22405</t>
  </si>
  <si>
    <t>地震事务</t>
  </si>
  <si>
    <t>2240501</t>
  </si>
  <si>
    <t>2240502</t>
  </si>
  <si>
    <t>2240503</t>
  </si>
  <si>
    <t>2240504</t>
  </si>
  <si>
    <t>地震监测</t>
  </si>
  <si>
    <t>2240505</t>
  </si>
  <si>
    <t>地震预测预报</t>
  </si>
  <si>
    <t>2240506</t>
  </si>
  <si>
    <t>地震灾害预防</t>
  </si>
  <si>
    <t>2240507</t>
  </si>
  <si>
    <t>地震应急救援</t>
  </si>
  <si>
    <t>2240508</t>
  </si>
  <si>
    <t>地震环境探察</t>
  </si>
  <si>
    <t>2240509</t>
  </si>
  <si>
    <t>防震减灾信息管理</t>
  </si>
  <si>
    <t>2240510</t>
  </si>
  <si>
    <t>防震减灾基础管理</t>
  </si>
  <si>
    <t>2240550</t>
  </si>
  <si>
    <t>地震事业机构</t>
  </si>
  <si>
    <t>2240599</t>
  </si>
  <si>
    <t>其他地震事务支出</t>
  </si>
  <si>
    <t>22406</t>
  </si>
  <si>
    <t>自然灾害防治</t>
  </si>
  <si>
    <t>2240601</t>
  </si>
  <si>
    <t>地质灾害防治</t>
  </si>
  <si>
    <t>2240602</t>
  </si>
  <si>
    <t>森林草原防灾减灾</t>
  </si>
  <si>
    <t>2240699</t>
  </si>
  <si>
    <t>其他自然灾害防治支出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</si>
  <si>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2407</t>
    </r>
  </si>
  <si>
    <t>自然灾害救灾及恢复重建支出</t>
  </si>
  <si>
    <t>2240703</t>
  </si>
  <si>
    <t>自然灾害救灾补助</t>
  </si>
  <si>
    <t>2240704</t>
  </si>
  <si>
    <t>自然灾害灾后重建补助</t>
  </si>
  <si>
    <t>2240799</t>
  </si>
  <si>
    <t>其他自然灾害救灾及恢复重建支出</t>
  </si>
  <si>
    <t>2249999</t>
  </si>
  <si>
    <t>其他灾害防治及应急管理支出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</si>
  <si>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27</t>
    </r>
  </si>
  <si>
    <t>预备费</t>
  </si>
  <si>
    <t>227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</si>
  <si>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29</t>
    </r>
  </si>
  <si>
    <t>2290201</t>
  </si>
  <si>
    <t>年初预留</t>
  </si>
  <si>
    <t>2299999</t>
  </si>
  <si>
    <r>
      <rPr>
        <b/>
        <sz val="12"/>
        <color indexed="8"/>
        <rFont val="宋体"/>
        <charset val="134"/>
      </rPr>
      <t>2</t>
    </r>
    <r>
      <rPr>
        <b/>
        <sz val="12"/>
        <color indexed="8"/>
        <rFont val="宋体"/>
        <charset val="134"/>
      </rPr>
      <t>32</t>
    </r>
  </si>
  <si>
    <t>债务付息支出</t>
  </si>
  <si>
    <t>2320301</t>
  </si>
  <si>
    <t>地方政府一般债券付息支出</t>
  </si>
  <si>
    <t>2320302</t>
  </si>
  <si>
    <t>地方政府向外国政府借款付息支出</t>
  </si>
  <si>
    <t>2320303</t>
  </si>
  <si>
    <t>地方政府向国际组织借款付息支出</t>
  </si>
  <si>
    <t>2320399</t>
  </si>
  <si>
    <t>地方政府其他一般债务付息支出</t>
  </si>
  <si>
    <t>233</t>
  </si>
  <si>
    <t>债务发行费用支出</t>
  </si>
  <si>
    <t>2330301</t>
  </si>
  <si>
    <t>地方政府一般债务发行费用支出</t>
  </si>
  <si>
    <t>`</t>
  </si>
  <si>
    <t>合计</t>
  </si>
</sst>
</file>

<file path=xl/styles.xml><?xml version="1.0" encoding="utf-8"?>
<styleSheet xmlns="http://schemas.openxmlformats.org/spreadsheetml/2006/main">
  <numFmts count="8">
    <numFmt numFmtId="176" formatCode="0.0_ "/>
    <numFmt numFmtId="177" formatCode="#,##0.00_);[Red]\(#,##0.00\)"/>
    <numFmt numFmtId="178" formatCode="0_ "/>
    <numFmt numFmtId="179" formatCode="0.00_);[Red]\(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7"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黑体"/>
      <charset val="134"/>
    </font>
    <font>
      <b/>
      <sz val="12"/>
      <color indexed="8"/>
      <name val="宋体"/>
      <charset val="134"/>
    </font>
    <font>
      <b/>
      <sz val="11"/>
      <name val="宋体"/>
      <charset val="134"/>
      <scheme val="minor"/>
    </font>
    <font>
      <sz val="11"/>
      <name val="Times New Roman"/>
      <charset val="0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11"/>
      <name val="仿宋_GB2312"/>
      <charset val="134"/>
    </font>
    <font>
      <b/>
      <sz val="12"/>
      <color theme="1"/>
      <name val="宋体"/>
      <charset val="134"/>
    </font>
    <font>
      <b/>
      <sz val="11"/>
      <color theme="1"/>
      <name val="仿宋_GB2312"/>
      <charset val="134"/>
    </font>
    <font>
      <sz val="11"/>
      <color indexed="8"/>
      <name val="Times New Roman"/>
      <charset val="0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b/>
      <sz val="11"/>
      <name val="Times New Roman"/>
      <charset val="0"/>
    </font>
    <font>
      <b/>
      <sz val="11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20"/>
      <name val="宋体"/>
      <charset val="134"/>
    </font>
    <font>
      <sz val="12"/>
      <color indexed="20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color indexed="17"/>
      <name val="宋体"/>
      <charset val="134"/>
    </font>
    <font>
      <b/>
      <sz val="11"/>
      <color theme="1"/>
      <name val="宋体"/>
      <charset val="0"/>
      <scheme val="minor"/>
    </font>
    <font>
      <sz val="11"/>
      <color indexed="17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>
      <alignment vertical="center"/>
    </xf>
    <xf numFmtId="0" fontId="3" fillId="0" borderId="0">
      <protection locked="0"/>
    </xf>
    <xf numFmtId="0" fontId="31" fillId="0" borderId="0"/>
    <xf numFmtId="0" fontId="31" fillId="0" borderId="0"/>
    <xf numFmtId="0" fontId="3" fillId="0" borderId="0"/>
    <xf numFmtId="0" fontId="3" fillId="0" borderId="0">
      <alignment vertical="center"/>
    </xf>
    <xf numFmtId="0" fontId="3" fillId="0" borderId="0" applyBorder="0"/>
    <xf numFmtId="0" fontId="3" fillId="0" borderId="0">
      <alignment vertical="center"/>
    </xf>
    <xf numFmtId="0" fontId="3" fillId="0" borderId="0">
      <alignment vertical="center"/>
    </xf>
    <xf numFmtId="0" fontId="34" fillId="0" borderId="0">
      <alignment vertical="center"/>
    </xf>
    <xf numFmtId="0" fontId="39" fillId="28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1" fillId="0" borderId="0">
      <protection locked="0"/>
    </xf>
    <xf numFmtId="0" fontId="22" fillId="25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" fillId="0" borderId="0"/>
    <xf numFmtId="0" fontId="3" fillId="0" borderId="0">
      <alignment vertical="center"/>
    </xf>
    <xf numFmtId="0" fontId="23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31" fillId="0" borderId="0"/>
    <xf numFmtId="0" fontId="23" fillId="27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3" fillId="0" borderId="0"/>
    <xf numFmtId="0" fontId="37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45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0" borderId="0"/>
    <xf numFmtId="0" fontId="43" fillId="0" borderId="8" applyNumberFormat="0" applyFill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/>
    <xf numFmtId="0" fontId="23" fillId="2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0" borderId="0"/>
    <xf numFmtId="0" fontId="22" fillId="33" borderId="0" applyNumberFormat="0" applyBorder="0" applyAlignment="0" applyProtection="0">
      <alignment vertical="center"/>
    </xf>
    <xf numFmtId="0" fontId="28" fillId="11" borderId="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" fillId="0" borderId="0"/>
    <xf numFmtId="0" fontId="23" fillId="17" borderId="0" applyNumberFormat="0" applyBorder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33" fillId="24" borderId="11" applyNumberFormat="0" applyAlignment="0" applyProtection="0">
      <alignment vertical="center"/>
    </xf>
    <xf numFmtId="0" fontId="3" fillId="0" borderId="0">
      <alignment vertical="center"/>
    </xf>
    <xf numFmtId="0" fontId="32" fillId="0" borderId="10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23" fillId="21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" fillId="0" borderId="0"/>
    <xf numFmtId="0" fontId="23" fillId="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179" fontId="1" fillId="0" borderId="0" xfId="0" applyNumberFormat="1" applyFont="1" applyFill="1" applyBorder="1" applyAlignment="1">
      <alignment horizontal="left" vertical="center"/>
    </xf>
    <xf numFmtId="179" fontId="2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9" fontId="4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179" fontId="1" fillId="0" borderId="0" xfId="3" applyNumberFormat="1" applyFont="1" applyFill="1" applyBorder="1" applyAlignment="1">
      <alignment horizontal="left" vertical="center" shrinkToFit="1"/>
    </xf>
    <xf numFmtId="179" fontId="4" fillId="0" borderId="0" xfId="0" applyNumberFormat="1" applyFont="1" applyFill="1" applyBorder="1" applyAlignment="1">
      <alignment horizontal="left" vertical="center"/>
    </xf>
    <xf numFmtId="179" fontId="2" fillId="0" borderId="0" xfId="3" applyNumberFormat="1" applyFont="1" applyFill="1" applyAlignment="1">
      <alignment horizontal="center" vertical="center" wrapText="1" shrinkToFit="1"/>
    </xf>
    <xf numFmtId="49" fontId="3" fillId="0" borderId="0" xfId="0" applyNumberFormat="1" applyFont="1" applyFill="1" applyBorder="1" applyAlignment="1">
      <alignment horizontal="right" vertical="center"/>
    </xf>
    <xf numFmtId="179" fontId="4" fillId="2" borderId="0" xfId="3" applyNumberFormat="1" applyFont="1" applyFill="1" applyBorder="1" applyAlignment="1">
      <alignment horizontal="right" vertical="center"/>
    </xf>
    <xf numFmtId="179" fontId="6" fillId="2" borderId="0" xfId="3" applyNumberFormat="1" applyFont="1" applyFill="1" applyBorder="1" applyAlignment="1">
      <alignment horizontal="right" vertical="center"/>
    </xf>
    <xf numFmtId="49" fontId="7" fillId="3" borderId="1" xfId="74" applyNumberFormat="1" applyFont="1" applyFill="1" applyBorder="1" applyAlignment="1">
      <alignment horizontal="center" vertical="center" wrapText="1"/>
    </xf>
    <xf numFmtId="0" fontId="7" fillId="3" borderId="1" xfId="74" applyFont="1" applyFill="1" applyBorder="1" applyAlignment="1">
      <alignment horizontal="center" vertical="center"/>
    </xf>
    <xf numFmtId="179" fontId="6" fillId="2" borderId="1" xfId="2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vertical="center"/>
    </xf>
    <xf numFmtId="179" fontId="8" fillId="2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 applyProtection="1">
      <alignment horizontal="right" vertical="center"/>
      <protection locked="0"/>
    </xf>
    <xf numFmtId="49" fontId="10" fillId="3" borderId="1" xfId="0" applyNumberFormat="1" applyFont="1" applyFill="1" applyBorder="1" applyAlignment="1">
      <alignment horizontal="left" vertical="center"/>
    </xf>
    <xf numFmtId="178" fontId="11" fillId="3" borderId="2" xfId="74" applyNumberFormat="1" applyFont="1" applyFill="1" applyBorder="1" applyAlignment="1">
      <alignment horizontal="left" vertical="center"/>
    </xf>
    <xf numFmtId="177" fontId="12" fillId="0" borderId="1" xfId="0" applyNumberFormat="1" applyFont="1" applyFill="1" applyBorder="1" applyAlignment="1" applyProtection="1">
      <alignment horizontal="right" vertical="center"/>
      <protection locked="0"/>
    </xf>
    <xf numFmtId="176" fontId="11" fillId="3" borderId="2" xfId="74" applyNumberFormat="1" applyFont="1" applyFill="1" applyBorder="1" applyAlignment="1">
      <alignment horizontal="left" vertical="center"/>
    </xf>
    <xf numFmtId="0" fontId="11" fillId="3" borderId="2" xfId="74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vertical="center"/>
    </xf>
    <xf numFmtId="179" fontId="8" fillId="2" borderId="2" xfId="0" applyNumberFormat="1" applyFont="1" applyFill="1" applyBorder="1" applyAlignment="1">
      <alignment vertical="center"/>
    </xf>
    <xf numFmtId="49" fontId="8" fillId="2" borderId="1" xfId="0" applyNumberFormat="1" applyFont="1" applyFill="1" applyBorder="1" applyAlignment="1">
      <alignment vertical="center"/>
    </xf>
    <xf numFmtId="178" fontId="11" fillId="3" borderId="4" xfId="74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 vertical="center"/>
    </xf>
    <xf numFmtId="176" fontId="13" fillId="3" borderId="2" xfId="74" applyNumberFormat="1" applyFont="1" applyFill="1" applyBorder="1" applyAlignment="1">
      <alignment horizontal="left" vertical="center"/>
    </xf>
    <xf numFmtId="176" fontId="11" fillId="3" borderId="4" xfId="74" applyNumberFormat="1" applyFont="1" applyFill="1" applyBorder="1" applyAlignment="1">
      <alignment horizontal="left" vertical="center"/>
    </xf>
    <xf numFmtId="0" fontId="13" fillId="3" borderId="2" xfId="74" applyFont="1" applyFill="1" applyBorder="1" applyAlignment="1">
      <alignment vertical="center"/>
    </xf>
    <xf numFmtId="178" fontId="13" fillId="3" borderId="2" xfId="74" applyNumberFormat="1" applyFont="1" applyFill="1" applyBorder="1" applyAlignment="1">
      <alignment horizontal="left" vertical="center"/>
    </xf>
    <xf numFmtId="49" fontId="14" fillId="2" borderId="1" xfId="0" applyNumberFormat="1" applyFont="1" applyFill="1" applyBorder="1" applyAlignment="1">
      <alignment horizontal="left" vertical="center"/>
    </xf>
    <xf numFmtId="178" fontId="15" fillId="3" borderId="2" xfId="74" applyNumberFormat="1" applyFont="1" applyFill="1" applyBorder="1" applyAlignment="1">
      <alignment horizontal="left" vertical="center"/>
    </xf>
    <xf numFmtId="49" fontId="16" fillId="2" borderId="1" xfId="0" applyNumberFormat="1" applyFont="1" applyFill="1" applyBorder="1" applyAlignment="1">
      <alignment horizontal="left" vertical="center"/>
    </xf>
    <xf numFmtId="178" fontId="17" fillId="3" borderId="2" xfId="74" applyNumberFormat="1" applyFont="1" applyFill="1" applyBorder="1" applyAlignment="1">
      <alignment horizontal="left" vertical="center"/>
    </xf>
    <xf numFmtId="49" fontId="18" fillId="2" borderId="1" xfId="0" applyNumberFormat="1" applyFont="1" applyFill="1" applyBorder="1" applyAlignment="1">
      <alignment horizontal="left" vertical="center"/>
    </xf>
    <xf numFmtId="49" fontId="18" fillId="3" borderId="1" xfId="0" applyNumberFormat="1" applyFont="1" applyFill="1" applyBorder="1" applyAlignment="1">
      <alignment horizontal="left" vertical="center"/>
    </xf>
    <xf numFmtId="176" fontId="17" fillId="3" borderId="2" xfId="74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9" fillId="3" borderId="1" xfId="0" applyNumberFormat="1" applyFont="1" applyFill="1" applyBorder="1" applyAlignment="1">
      <alignment horizontal="left" vertical="center"/>
    </xf>
    <xf numFmtId="176" fontId="15" fillId="3" borderId="2" xfId="74" applyNumberFormat="1" applyFont="1" applyFill="1" applyBorder="1" applyAlignment="1">
      <alignment horizontal="left" vertical="center"/>
    </xf>
    <xf numFmtId="178" fontId="15" fillId="3" borderId="4" xfId="74" applyNumberFormat="1" applyFont="1" applyFill="1" applyBorder="1" applyAlignment="1">
      <alignment horizontal="left" vertical="center"/>
    </xf>
    <xf numFmtId="176" fontId="15" fillId="3" borderId="4" xfId="74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0" fontId="11" fillId="3" borderId="5" xfId="74" applyFont="1" applyFill="1" applyBorder="1" applyAlignment="1">
      <alignment vertical="center"/>
    </xf>
    <xf numFmtId="0" fontId="13" fillId="3" borderId="5" xfId="74" applyFont="1" applyFill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/>
    </xf>
    <xf numFmtId="49" fontId="21" fillId="2" borderId="1" xfId="0" applyNumberFormat="1" applyFont="1" applyFill="1" applyBorder="1" applyAlignment="1">
      <alignment horizontal="left" vertical="center"/>
    </xf>
    <xf numFmtId="0" fontId="11" fillId="3" borderId="0" xfId="74" applyFont="1" applyFill="1" applyBorder="1" applyAlignment="1">
      <alignment vertical="center"/>
    </xf>
    <xf numFmtId="49" fontId="10" fillId="3" borderId="1" xfId="0" applyNumberFormat="1" applyFont="1" applyFill="1" applyBorder="1" applyAlignment="1" applyProtection="1">
      <alignment horizontal="left" vertical="center"/>
      <protection locked="0"/>
    </xf>
    <xf numFmtId="49" fontId="11" fillId="3" borderId="5" xfId="74" applyNumberFormat="1" applyFont="1" applyFill="1" applyBorder="1" applyAlignment="1" applyProtection="1">
      <alignment vertical="center"/>
      <protection locked="0"/>
    </xf>
    <xf numFmtId="49" fontId="20" fillId="3" borderId="1" xfId="0" applyNumberFormat="1" applyFont="1" applyFill="1" applyBorder="1" applyAlignment="1" applyProtection="1">
      <alignment horizontal="center" vertical="center"/>
      <protection locked="0"/>
    </xf>
    <xf numFmtId="49" fontId="16" fillId="2" borderId="1" xfId="0" applyNumberFormat="1" applyFont="1" applyFill="1" applyBorder="1" applyAlignment="1" quotePrefix="1">
      <alignment horizontal="left" vertical="center"/>
    </xf>
    <xf numFmtId="49" fontId="10" fillId="2" borderId="1" xfId="0" applyNumberFormat="1" applyFont="1" applyFill="1" applyBorder="1" applyAlignment="1" quotePrefix="1">
      <alignment horizontal="left" vertical="center"/>
    </xf>
  </cellXfs>
  <cellStyles count="78">
    <cellStyle name="常规" xfId="0" builtinId="0"/>
    <cellStyle name="常规 4 2" xfId="1"/>
    <cellStyle name="常规 35_2020支出预算表(以此为准)2" xfId="2"/>
    <cellStyle name="常规 35" xfId="3"/>
    <cellStyle name="常规 2 4" xfId="4"/>
    <cellStyle name="常规 2 2 2" xfId="5"/>
    <cellStyle name="常规 4 3" xfId="6"/>
    <cellStyle name="常规 2 10" xfId="7"/>
    <cellStyle name="常规 11 7" xfId="8"/>
    <cellStyle name="常规 16" xfId="9"/>
    <cellStyle name="差_部门基本支出预算统计表2016发海娟" xfId="10"/>
    <cellStyle name="差_保定市2015年预算表格（八张全表不含定州）" xfId="11"/>
    <cellStyle name="常规 12" xfId="12"/>
    <cellStyle name="40% - 强调文字颜色 6" xfId="13" builtinId="51"/>
    <cellStyle name="20% - 强调文字颜色 6" xfId="14" builtinId="50"/>
    <cellStyle name="常规 4_☆广阳区(3月2日)" xfId="15"/>
    <cellStyle name="常规 11" xfId="16"/>
    <cellStyle name="强调文字颜色 6" xfId="17" builtinId="49"/>
    <cellStyle name="40% - 强调文字颜色 5" xfId="18" builtinId="47"/>
    <cellStyle name="20% - 强调文字颜色 5" xfId="19" builtinId="46"/>
    <cellStyle name="常规 10" xfId="20"/>
    <cellStyle name="强调文字颜色 5" xfId="21" builtinId="45"/>
    <cellStyle name="40% - 强调文字颜色 4" xfId="22" builtinId="43"/>
    <cellStyle name="标题 3" xfId="23" builtinId="18"/>
    <cellStyle name="好_部门基本支出预算统计表2016发海娟" xfId="24"/>
    <cellStyle name="常规 2 4 2" xfId="25"/>
    <cellStyle name="解释性文本" xfId="26" builtinId="53"/>
    <cellStyle name="常规 3_保定市2015年预算表格（八张全表不含定州）" xfId="27"/>
    <cellStyle name="常规 3 2 2" xfId="28"/>
    <cellStyle name="汇总" xfId="29" builtinId="25"/>
    <cellStyle name="百分比" xfId="30" builtinId="5"/>
    <cellStyle name="千位分隔" xfId="31" builtinId="3"/>
    <cellStyle name="常规 3 2" xfId="32"/>
    <cellStyle name="标题 2" xfId="33" builtinId="17"/>
    <cellStyle name="好_保定市2015年预算表格（八张全表不含定州）" xfId="34"/>
    <cellStyle name="货币[0]" xfId="35" builtinId="7"/>
    <cellStyle name="常规 4" xfId="36"/>
    <cellStyle name="60% - 强调文字颜色 4" xfId="37" builtinId="44"/>
    <cellStyle name="警告文本" xfId="38" builtinId="11"/>
    <cellStyle name="20% - 强调文字颜色 2" xfId="39" builtinId="34"/>
    <cellStyle name="常规 5" xfId="40"/>
    <cellStyle name="60% - 强调文字颜色 5" xfId="41" builtinId="48"/>
    <cellStyle name="标题 1" xfId="42" builtinId="16"/>
    <cellStyle name="超链接" xfId="43" builtinId="8"/>
    <cellStyle name="20% - 强调文字颜色 3" xfId="44" builtinId="38"/>
    <cellStyle name="货币" xfId="45" builtinId="4"/>
    <cellStyle name="常规 10 4 3" xfId="46"/>
    <cellStyle name="20% - 强调文字颜色 4" xfId="47" builtinId="42"/>
    <cellStyle name="计算" xfId="48" builtinId="22"/>
    <cellStyle name="已访问的超链接" xfId="49" builtinId="9"/>
    <cellStyle name="千位分隔[0]" xfId="50" builtinId="6"/>
    <cellStyle name="强调文字颜色 4" xfId="51" builtinId="41"/>
    <cellStyle name="40% - 强调文字颜色 3" xfId="52" builtinId="39"/>
    <cellStyle name="常规 2 2" xfId="53"/>
    <cellStyle name="60% - 强调文字颜色 6" xfId="54" builtinId="52"/>
    <cellStyle name="输入" xfId="55" builtinId="20"/>
    <cellStyle name="输出" xfId="56" builtinId="21"/>
    <cellStyle name="检查单元格" xfId="57" builtinId="23"/>
    <cellStyle name="常规 2 3" xfId="58"/>
    <cellStyle name="链接单元格" xfId="59" builtinId="24"/>
    <cellStyle name="百分比 2" xfId="60"/>
    <cellStyle name="60% - 强调文字颜色 1" xfId="61" builtinId="32"/>
    <cellStyle name="常规 3" xfId="62"/>
    <cellStyle name="60% - 强调文字颜色 3" xfId="63" builtinId="40"/>
    <cellStyle name="注释" xfId="64" builtinId="10"/>
    <cellStyle name="标题" xfId="65" builtinId="15"/>
    <cellStyle name="好" xfId="66" builtinId="26"/>
    <cellStyle name="标题 4" xfId="67" builtinId="19"/>
    <cellStyle name="强调文字颜色 1" xfId="68" builtinId="29"/>
    <cellStyle name="适中" xfId="69" builtinId="28"/>
    <cellStyle name="20% - 强调文字颜色 1" xfId="70" builtinId="30"/>
    <cellStyle name="差" xfId="71" builtinId="27"/>
    <cellStyle name="强调文字颜色 2" xfId="72" builtinId="33"/>
    <cellStyle name="40% - 强调文字颜色 1" xfId="73" builtinId="31"/>
    <cellStyle name="常规 2" xfId="74"/>
    <cellStyle name="60% - 强调文字颜色 2" xfId="75" builtinId="36"/>
    <cellStyle name="40% - 强调文字颜色 2" xfId="76" builtinId="35"/>
    <cellStyle name="强调文字颜色 3" xfId="77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01"/>
  <sheetViews>
    <sheetView tabSelected="1" topLeftCell="A53" workbookViewId="0">
      <selection activeCell="D70" sqref="D70"/>
    </sheetView>
  </sheetViews>
  <sheetFormatPr defaultColWidth="10" defaultRowHeight="24" customHeight="1" outlineLevelCol="3"/>
  <cols>
    <col min="1" max="1" width="18.25" style="6" customWidth="1"/>
    <col min="2" max="2" width="33.5" style="4" customWidth="1"/>
    <col min="3" max="3" width="27.75" style="4" customWidth="1"/>
    <col min="4" max="4" width="19.375" style="4" customWidth="1"/>
    <col min="5" max="16384" width="10" style="4"/>
  </cols>
  <sheetData>
    <row r="1" s="1" customFormat="1" customHeight="1" spans="1:3">
      <c r="A1" s="7" t="s">
        <v>0</v>
      </c>
      <c r="B1" s="7"/>
      <c r="C1" s="8"/>
    </row>
    <row r="2" s="2" customFormat="1" ht="54" customHeight="1" spans="1:4">
      <c r="A2" s="9" t="s">
        <v>1</v>
      </c>
      <c r="B2" s="9"/>
      <c r="C2" s="9"/>
      <c r="D2" s="9"/>
    </row>
    <row r="3" s="3" customFormat="1" customHeight="1" spans="1:4">
      <c r="A3" s="10"/>
      <c r="C3" s="11"/>
      <c r="D3" s="12" t="s">
        <v>2</v>
      </c>
    </row>
    <row r="4" s="4" customFormat="1" customHeight="1" spans="1:4">
      <c r="A4" s="13" t="s">
        <v>3</v>
      </c>
      <c r="B4" s="14" t="s">
        <v>4</v>
      </c>
      <c r="C4" s="15" t="s">
        <v>5</v>
      </c>
      <c r="D4" s="16" t="s">
        <v>6</v>
      </c>
    </row>
    <row r="5" s="4" customFormat="1" customHeight="1" spans="1:4">
      <c r="A5" s="17" t="s">
        <v>7</v>
      </c>
      <c r="B5" s="18" t="s">
        <v>8</v>
      </c>
      <c r="C5" s="19">
        <f>SUM(C6,C18,C27,C37,C48,C59,C70,C78,C87,C100,C109,C120,C132,C139,C147,C153,C160,C167,C174,C181,C188,C196,C202,C208,C215,C230)</f>
        <v>27377</v>
      </c>
      <c r="D5" s="19">
        <f>SUM(D6,D18,D27,D37,D48,D59,D70,D78,D87,D100,D109,D120,D132,D139,D147,D153,D160,D167,D174,D181,D188,D196,D202,D208,D215,D230)</f>
        <v>28570</v>
      </c>
    </row>
    <row r="6" s="4" customFormat="1" customHeight="1" spans="1:4">
      <c r="A6" s="17" t="s">
        <v>9</v>
      </c>
      <c r="B6" s="18" t="s">
        <v>10</v>
      </c>
      <c r="C6" s="19">
        <f>SUM(C7:C17)</f>
        <v>700</v>
      </c>
      <c r="D6" s="19">
        <f>SUM(D7:D17)</f>
        <v>700</v>
      </c>
    </row>
    <row r="7" s="4" customFormat="1" customHeight="1" spans="1:4">
      <c r="A7" s="20" t="s">
        <v>11</v>
      </c>
      <c r="B7" s="21" t="s">
        <v>12</v>
      </c>
      <c r="C7" s="22">
        <v>628</v>
      </c>
      <c r="D7" s="22">
        <v>628</v>
      </c>
    </row>
    <row r="8" s="4" customFormat="1" customHeight="1" spans="1:4">
      <c r="A8" s="20" t="s">
        <v>13</v>
      </c>
      <c r="B8" s="21" t="s">
        <v>14</v>
      </c>
      <c r="C8" s="22"/>
      <c r="D8" s="22"/>
    </row>
    <row r="9" s="4" customFormat="1" customHeight="1" spans="1:4">
      <c r="A9" s="20" t="s">
        <v>15</v>
      </c>
      <c r="B9" s="23" t="s">
        <v>16</v>
      </c>
      <c r="C9" s="22"/>
      <c r="D9" s="22"/>
    </row>
    <row r="10" s="4" customFormat="1" customHeight="1" spans="1:4">
      <c r="A10" s="20" t="s">
        <v>17</v>
      </c>
      <c r="B10" s="23" t="s">
        <v>18</v>
      </c>
      <c r="C10" s="22">
        <v>40</v>
      </c>
      <c r="D10" s="22">
        <v>40</v>
      </c>
    </row>
    <row r="11" s="4" customFormat="1" customHeight="1" spans="1:4">
      <c r="A11" s="20" t="s">
        <v>19</v>
      </c>
      <c r="B11" s="23" t="s">
        <v>20</v>
      </c>
      <c r="C11" s="22"/>
      <c r="D11" s="22"/>
    </row>
    <row r="12" s="4" customFormat="1" customHeight="1" spans="1:4">
      <c r="A12" s="20" t="s">
        <v>21</v>
      </c>
      <c r="B12" s="24" t="s">
        <v>22</v>
      </c>
      <c r="C12" s="22"/>
      <c r="D12" s="22"/>
    </row>
    <row r="13" s="4" customFormat="1" customHeight="1" spans="1:4">
      <c r="A13" s="20" t="s">
        <v>23</v>
      </c>
      <c r="B13" s="24" t="s">
        <v>24</v>
      </c>
      <c r="C13" s="22"/>
      <c r="D13" s="22"/>
    </row>
    <row r="14" s="4" customFormat="1" customHeight="1" spans="1:4">
      <c r="A14" s="20" t="s">
        <v>25</v>
      </c>
      <c r="B14" s="24" t="s">
        <v>26</v>
      </c>
      <c r="C14" s="22"/>
      <c r="D14" s="22"/>
    </row>
    <row r="15" s="4" customFormat="1" customHeight="1" spans="1:4">
      <c r="A15" s="20" t="s">
        <v>27</v>
      </c>
      <c r="B15" s="24" t="s">
        <v>28</v>
      </c>
      <c r="C15" s="22"/>
      <c r="D15" s="22"/>
    </row>
    <row r="16" s="4" customFormat="1" customHeight="1" spans="1:4">
      <c r="A16" s="20" t="s">
        <v>29</v>
      </c>
      <c r="B16" s="24" t="s">
        <v>30</v>
      </c>
      <c r="C16" s="22">
        <v>32</v>
      </c>
      <c r="D16" s="22">
        <v>32</v>
      </c>
    </row>
    <row r="17" s="4" customFormat="1" customHeight="1" spans="1:4">
      <c r="A17" s="20" t="s">
        <v>31</v>
      </c>
      <c r="B17" s="24" t="s">
        <v>32</v>
      </c>
      <c r="C17" s="22"/>
      <c r="D17" s="22"/>
    </row>
    <row r="18" s="4" customFormat="1" customHeight="1" spans="1:4">
      <c r="A18" s="25">
        <v>20102</v>
      </c>
      <c r="B18" s="26" t="s">
        <v>33</v>
      </c>
      <c r="C18" s="19">
        <f>SUM(C19:C26)</f>
        <v>743</v>
      </c>
      <c r="D18" s="19">
        <f>SUM(D19:D26)</f>
        <v>743</v>
      </c>
    </row>
    <row r="19" s="4" customFormat="1" customHeight="1" spans="1:4">
      <c r="A19" s="20" t="s">
        <v>34</v>
      </c>
      <c r="B19" s="21" t="s">
        <v>12</v>
      </c>
      <c r="C19" s="22">
        <v>703</v>
      </c>
      <c r="D19" s="22">
        <v>703</v>
      </c>
    </row>
    <row r="20" s="4" customFormat="1" customHeight="1" spans="1:4">
      <c r="A20" s="20" t="s">
        <v>35</v>
      </c>
      <c r="B20" s="21" t="s">
        <v>14</v>
      </c>
      <c r="C20" s="22"/>
      <c r="D20" s="22"/>
    </row>
    <row r="21" s="4" customFormat="1" customHeight="1" spans="1:4">
      <c r="A21" s="20" t="s">
        <v>36</v>
      </c>
      <c r="B21" s="23" t="s">
        <v>16</v>
      </c>
      <c r="C21" s="22"/>
      <c r="D21" s="22"/>
    </row>
    <row r="22" s="4" customFormat="1" customHeight="1" spans="1:4">
      <c r="A22" s="20" t="s">
        <v>37</v>
      </c>
      <c r="B22" s="23" t="s">
        <v>38</v>
      </c>
      <c r="C22" s="22">
        <v>40</v>
      </c>
      <c r="D22" s="22">
        <v>40</v>
      </c>
    </row>
    <row r="23" s="4" customFormat="1" customHeight="1" spans="1:4">
      <c r="A23" s="20" t="s">
        <v>39</v>
      </c>
      <c r="B23" s="23" t="s">
        <v>40</v>
      </c>
      <c r="C23" s="22"/>
      <c r="D23" s="22"/>
    </row>
    <row r="24" s="4" customFormat="1" customHeight="1" spans="1:4">
      <c r="A24" s="20" t="s">
        <v>41</v>
      </c>
      <c r="B24" s="23" t="s">
        <v>42</v>
      </c>
      <c r="C24" s="22"/>
      <c r="D24" s="22"/>
    </row>
    <row r="25" s="4" customFormat="1" customHeight="1" spans="1:4">
      <c r="A25" s="20" t="s">
        <v>43</v>
      </c>
      <c r="B25" s="23" t="s">
        <v>30</v>
      </c>
      <c r="C25" s="22"/>
      <c r="D25" s="22"/>
    </row>
    <row r="26" s="4" customFormat="1" customHeight="1" spans="1:4">
      <c r="A26" s="20" t="s">
        <v>44</v>
      </c>
      <c r="B26" s="23" t="s">
        <v>45</v>
      </c>
      <c r="C26" s="22"/>
      <c r="D26" s="22"/>
    </row>
    <row r="27" s="4" customFormat="1" customHeight="1" spans="1:4">
      <c r="A27" s="27" t="s">
        <v>46</v>
      </c>
      <c r="B27" s="26" t="s">
        <v>47</v>
      </c>
      <c r="C27" s="19">
        <f>SUM(C28:C36)</f>
        <v>13668</v>
      </c>
      <c r="D27" s="19">
        <f>SUM(D28:D36)</f>
        <v>14331</v>
      </c>
    </row>
    <row r="28" s="4" customFormat="1" customHeight="1" spans="1:4">
      <c r="A28" s="20" t="s">
        <v>48</v>
      </c>
      <c r="B28" s="21" t="s">
        <v>12</v>
      </c>
      <c r="C28" s="22">
        <v>7916</v>
      </c>
      <c r="D28" s="22">
        <v>8579</v>
      </c>
    </row>
    <row r="29" s="4" customFormat="1" customHeight="1" spans="1:4">
      <c r="A29" s="20" t="s">
        <v>49</v>
      </c>
      <c r="B29" s="21" t="s">
        <v>14</v>
      </c>
      <c r="C29" s="22"/>
      <c r="D29" s="22"/>
    </row>
    <row r="30" s="4" customFormat="1" customHeight="1" spans="1:4">
      <c r="A30" s="20" t="s">
        <v>50</v>
      </c>
      <c r="B30" s="23" t="s">
        <v>16</v>
      </c>
      <c r="C30" s="22"/>
      <c r="D30" s="22"/>
    </row>
    <row r="31" s="4" customFormat="1" customHeight="1" spans="1:4">
      <c r="A31" s="20" t="s">
        <v>51</v>
      </c>
      <c r="B31" s="23" t="s">
        <v>52</v>
      </c>
      <c r="C31" s="22"/>
      <c r="D31" s="22"/>
    </row>
    <row r="32" s="4" customFormat="1" customHeight="1" spans="1:4">
      <c r="A32" s="20" t="s">
        <v>53</v>
      </c>
      <c r="B32" s="23" t="s">
        <v>54</v>
      </c>
      <c r="C32" s="22"/>
      <c r="D32" s="22"/>
    </row>
    <row r="33" s="4" customFormat="1" customHeight="1" spans="1:4">
      <c r="A33" s="20" t="s">
        <v>55</v>
      </c>
      <c r="B33" s="28" t="s">
        <v>56</v>
      </c>
      <c r="C33" s="22"/>
      <c r="D33" s="22"/>
    </row>
    <row r="34" s="4" customFormat="1" customHeight="1" spans="1:4">
      <c r="A34" s="20" t="s">
        <v>57</v>
      </c>
      <c r="B34" s="23" t="s">
        <v>58</v>
      </c>
      <c r="C34" s="22"/>
      <c r="D34" s="22"/>
    </row>
    <row r="35" s="4" customFormat="1" customHeight="1" spans="1:4">
      <c r="A35" s="20" t="s">
        <v>59</v>
      </c>
      <c r="B35" s="23" t="s">
        <v>30</v>
      </c>
      <c r="C35" s="22">
        <v>3302</v>
      </c>
      <c r="D35" s="22">
        <v>3302</v>
      </c>
    </row>
    <row r="36" s="4" customFormat="1" customHeight="1" spans="1:4">
      <c r="A36" s="20" t="s">
        <v>60</v>
      </c>
      <c r="B36" s="23" t="s">
        <v>61</v>
      </c>
      <c r="C36" s="22">
        <v>2450</v>
      </c>
      <c r="D36" s="22">
        <v>2450</v>
      </c>
    </row>
    <row r="37" s="4" customFormat="1" customHeight="1" spans="1:4">
      <c r="A37" s="29">
        <v>20104</v>
      </c>
      <c r="B37" s="30" t="s">
        <v>62</v>
      </c>
      <c r="C37" s="19">
        <f>SUM(C38:C47)</f>
        <v>280</v>
      </c>
      <c r="D37" s="19">
        <f>SUM(D38:D47)</f>
        <v>280</v>
      </c>
    </row>
    <row r="38" s="4" customFormat="1" customHeight="1" spans="1:4">
      <c r="A38" s="20" t="s">
        <v>63</v>
      </c>
      <c r="B38" s="21" t="s">
        <v>12</v>
      </c>
      <c r="C38" s="22">
        <v>160</v>
      </c>
      <c r="D38" s="22">
        <v>160</v>
      </c>
    </row>
    <row r="39" s="4" customFormat="1" customHeight="1" spans="1:4">
      <c r="A39" s="20" t="s">
        <v>64</v>
      </c>
      <c r="B39" s="21" t="s">
        <v>14</v>
      </c>
      <c r="C39" s="22"/>
      <c r="D39" s="22"/>
    </row>
    <row r="40" s="4" customFormat="1" customHeight="1" spans="1:4">
      <c r="A40" s="20" t="s">
        <v>65</v>
      </c>
      <c r="B40" s="23" t="s">
        <v>16</v>
      </c>
      <c r="C40" s="22"/>
      <c r="D40" s="22"/>
    </row>
    <row r="41" s="4" customFormat="1" customHeight="1" spans="1:4">
      <c r="A41" s="20" t="s">
        <v>66</v>
      </c>
      <c r="B41" s="23" t="s">
        <v>67</v>
      </c>
      <c r="C41" s="22"/>
      <c r="D41" s="22"/>
    </row>
    <row r="42" s="4" customFormat="1" customHeight="1" spans="1:4">
      <c r="A42" s="20" t="s">
        <v>68</v>
      </c>
      <c r="B42" s="23" t="s">
        <v>69</v>
      </c>
      <c r="C42" s="22"/>
      <c r="D42" s="22"/>
    </row>
    <row r="43" s="4" customFormat="1" customHeight="1" spans="1:4">
      <c r="A43" s="20" t="s">
        <v>70</v>
      </c>
      <c r="B43" s="21" t="s">
        <v>71</v>
      </c>
      <c r="C43" s="22"/>
      <c r="D43" s="22"/>
    </row>
    <row r="44" s="4" customFormat="1" customHeight="1" spans="1:4">
      <c r="A44" s="20" t="s">
        <v>72</v>
      </c>
      <c r="B44" s="21" t="s">
        <v>73</v>
      </c>
      <c r="C44" s="22"/>
      <c r="D44" s="22"/>
    </row>
    <row r="45" s="4" customFormat="1" customHeight="1" spans="1:4">
      <c r="A45" s="20" t="s">
        <v>74</v>
      </c>
      <c r="B45" s="21" t="s">
        <v>75</v>
      </c>
      <c r="C45" s="22"/>
      <c r="D45" s="22"/>
    </row>
    <row r="46" s="4" customFormat="1" customHeight="1" spans="1:4">
      <c r="A46" s="20" t="s">
        <v>76</v>
      </c>
      <c r="B46" s="21" t="s">
        <v>30</v>
      </c>
      <c r="C46" s="22">
        <v>120</v>
      </c>
      <c r="D46" s="22">
        <v>120</v>
      </c>
    </row>
    <row r="47" s="4" customFormat="1" customHeight="1" spans="1:4">
      <c r="A47" s="20" t="s">
        <v>77</v>
      </c>
      <c r="B47" s="23" t="s">
        <v>78</v>
      </c>
      <c r="C47" s="22"/>
      <c r="D47" s="22"/>
    </row>
    <row r="48" s="4" customFormat="1" customHeight="1" spans="1:4">
      <c r="A48" s="29" t="s">
        <v>79</v>
      </c>
      <c r="B48" s="30" t="s">
        <v>80</v>
      </c>
      <c r="C48" s="19">
        <f>SUM(C49:C58)</f>
        <v>282</v>
      </c>
      <c r="D48" s="19">
        <f>SUM(D49:D58)</f>
        <v>282</v>
      </c>
    </row>
    <row r="49" s="4" customFormat="1" customHeight="1" spans="1:4">
      <c r="A49" s="20" t="s">
        <v>81</v>
      </c>
      <c r="B49" s="23" t="s">
        <v>12</v>
      </c>
      <c r="C49" s="22">
        <v>219</v>
      </c>
      <c r="D49" s="22">
        <v>219</v>
      </c>
    </row>
    <row r="50" s="4" customFormat="1" customHeight="1" spans="1:4">
      <c r="A50" s="20" t="s">
        <v>82</v>
      </c>
      <c r="B50" s="24" t="s">
        <v>14</v>
      </c>
      <c r="C50" s="22"/>
      <c r="D50" s="22"/>
    </row>
    <row r="51" s="4" customFormat="1" customHeight="1" spans="1:4">
      <c r="A51" s="20" t="s">
        <v>83</v>
      </c>
      <c r="B51" s="21" t="s">
        <v>16</v>
      </c>
      <c r="C51" s="22"/>
      <c r="D51" s="22"/>
    </row>
    <row r="52" s="4" customFormat="1" customHeight="1" spans="1:4">
      <c r="A52" s="20" t="s">
        <v>84</v>
      </c>
      <c r="B52" s="21" t="s">
        <v>85</v>
      </c>
      <c r="C52" s="22"/>
      <c r="D52" s="22"/>
    </row>
    <row r="53" s="4" customFormat="1" customHeight="1" spans="1:4">
      <c r="A53" s="20" t="s">
        <v>86</v>
      </c>
      <c r="B53" s="21" t="s">
        <v>87</v>
      </c>
      <c r="C53" s="22">
        <v>19</v>
      </c>
      <c r="D53" s="22">
        <v>19</v>
      </c>
    </row>
    <row r="54" s="4" customFormat="1" customHeight="1" spans="1:4">
      <c r="A54" s="20" t="s">
        <v>88</v>
      </c>
      <c r="B54" s="23" t="s">
        <v>89</v>
      </c>
      <c r="C54" s="22"/>
      <c r="D54" s="22"/>
    </row>
    <row r="55" s="4" customFormat="1" customHeight="1" spans="1:4">
      <c r="A55" s="20" t="s">
        <v>90</v>
      </c>
      <c r="B55" s="23" t="s">
        <v>91</v>
      </c>
      <c r="C55" s="22"/>
      <c r="D55" s="22"/>
    </row>
    <row r="56" s="4" customFormat="1" customHeight="1" spans="1:4">
      <c r="A56" s="20" t="s">
        <v>92</v>
      </c>
      <c r="B56" s="23" t="s">
        <v>93</v>
      </c>
      <c r="C56" s="22"/>
      <c r="D56" s="22"/>
    </row>
    <row r="57" s="4" customFormat="1" customHeight="1" spans="1:4">
      <c r="A57" s="20" t="s">
        <v>94</v>
      </c>
      <c r="B57" s="21" t="s">
        <v>30</v>
      </c>
      <c r="C57" s="22">
        <v>44</v>
      </c>
      <c r="D57" s="22">
        <v>44</v>
      </c>
    </row>
    <row r="58" s="4" customFormat="1" customHeight="1" spans="1:4">
      <c r="A58" s="20" t="s">
        <v>95</v>
      </c>
      <c r="B58" s="23" t="s">
        <v>96</v>
      </c>
      <c r="C58" s="22"/>
      <c r="D58" s="22"/>
    </row>
    <row r="59" s="4" customFormat="1" customHeight="1" spans="1:4">
      <c r="A59" s="29" t="s">
        <v>97</v>
      </c>
      <c r="B59" s="30" t="s">
        <v>98</v>
      </c>
      <c r="C59" s="19">
        <f>SUM(C60:C69)</f>
        <v>847</v>
      </c>
      <c r="D59" s="19">
        <f>SUM(D60:D69)</f>
        <v>847</v>
      </c>
    </row>
    <row r="60" s="4" customFormat="1" customHeight="1" spans="1:4">
      <c r="A60" s="20" t="s">
        <v>99</v>
      </c>
      <c r="B60" s="23" t="s">
        <v>12</v>
      </c>
      <c r="C60" s="22">
        <v>593</v>
      </c>
      <c r="D60" s="22">
        <v>593</v>
      </c>
    </row>
    <row r="61" s="4" customFormat="1" customHeight="1" spans="1:4">
      <c r="A61" s="20" t="s">
        <v>100</v>
      </c>
      <c r="B61" s="24" t="s">
        <v>14</v>
      </c>
      <c r="C61" s="22"/>
      <c r="D61" s="22"/>
    </row>
    <row r="62" s="4" customFormat="1" customHeight="1" spans="1:4">
      <c r="A62" s="20" t="s">
        <v>101</v>
      </c>
      <c r="B62" s="24" t="s">
        <v>16</v>
      </c>
      <c r="C62" s="22"/>
      <c r="D62" s="22"/>
    </row>
    <row r="63" s="4" customFormat="1" customHeight="1" spans="1:4">
      <c r="A63" s="20" t="s">
        <v>102</v>
      </c>
      <c r="B63" s="24" t="s">
        <v>103</v>
      </c>
      <c r="C63" s="22"/>
      <c r="D63" s="22"/>
    </row>
    <row r="64" s="4" customFormat="1" customHeight="1" spans="1:4">
      <c r="A64" s="20" t="s">
        <v>104</v>
      </c>
      <c r="B64" s="24" t="s">
        <v>105</v>
      </c>
      <c r="C64" s="22"/>
      <c r="D64" s="22"/>
    </row>
    <row r="65" s="4" customFormat="1" customHeight="1" spans="1:4">
      <c r="A65" s="20" t="s">
        <v>106</v>
      </c>
      <c r="B65" s="24" t="s">
        <v>107</v>
      </c>
      <c r="C65" s="22"/>
      <c r="D65" s="22"/>
    </row>
    <row r="66" s="4" customFormat="1" customHeight="1" spans="1:4">
      <c r="A66" s="20" t="s">
        <v>108</v>
      </c>
      <c r="B66" s="21" t="s">
        <v>109</v>
      </c>
      <c r="C66" s="22"/>
      <c r="D66" s="22"/>
    </row>
    <row r="67" s="4" customFormat="1" customHeight="1" spans="1:4">
      <c r="A67" s="20" t="s">
        <v>110</v>
      </c>
      <c r="B67" s="23" t="s">
        <v>111</v>
      </c>
      <c r="C67" s="22"/>
      <c r="D67" s="22"/>
    </row>
    <row r="68" s="4" customFormat="1" customHeight="1" spans="1:4">
      <c r="A68" s="20" t="s">
        <v>112</v>
      </c>
      <c r="B68" s="23" t="s">
        <v>30</v>
      </c>
      <c r="C68" s="22">
        <v>134</v>
      </c>
      <c r="D68" s="22">
        <v>134</v>
      </c>
    </row>
    <row r="69" s="4" customFormat="1" customHeight="1" spans="1:4">
      <c r="A69" s="20" t="s">
        <v>113</v>
      </c>
      <c r="B69" s="23" t="s">
        <v>114</v>
      </c>
      <c r="C69" s="22">
        <v>120</v>
      </c>
      <c r="D69" s="22">
        <v>120</v>
      </c>
    </row>
    <row r="70" s="4" customFormat="1" customHeight="1" spans="1:4">
      <c r="A70" s="29" t="s">
        <v>115</v>
      </c>
      <c r="B70" s="30" t="s">
        <v>116</v>
      </c>
      <c r="C70" s="19">
        <f>SUM(C71:C77)</f>
        <v>268</v>
      </c>
      <c r="D70" s="19">
        <f>SUM(D71:D77)</f>
        <v>268</v>
      </c>
    </row>
    <row r="71" s="4" customFormat="1" customHeight="1" spans="1:4">
      <c r="A71" s="20" t="s">
        <v>117</v>
      </c>
      <c r="B71" s="21" t="s">
        <v>12</v>
      </c>
      <c r="C71" s="22">
        <v>268</v>
      </c>
      <c r="D71" s="22">
        <v>268</v>
      </c>
    </row>
    <row r="72" s="4" customFormat="1" customHeight="1" spans="1:4">
      <c r="A72" s="20" t="s">
        <v>118</v>
      </c>
      <c r="B72" s="21" t="s">
        <v>14</v>
      </c>
      <c r="C72" s="22"/>
      <c r="D72" s="22"/>
    </row>
    <row r="73" s="4" customFormat="1" customHeight="1" spans="1:4">
      <c r="A73" s="20" t="s">
        <v>119</v>
      </c>
      <c r="B73" s="23" t="s">
        <v>16</v>
      </c>
      <c r="C73" s="22"/>
      <c r="D73" s="22"/>
    </row>
    <row r="74" s="4" customFormat="1" customHeight="1" spans="1:4">
      <c r="A74" s="20" t="s">
        <v>120</v>
      </c>
      <c r="B74" s="21" t="s">
        <v>109</v>
      </c>
      <c r="C74" s="22"/>
      <c r="D74" s="22"/>
    </row>
    <row r="75" s="4" customFormat="1" customHeight="1" spans="1:4">
      <c r="A75" s="20" t="s">
        <v>121</v>
      </c>
      <c r="B75" s="23" t="s">
        <v>122</v>
      </c>
      <c r="C75" s="22"/>
      <c r="D75" s="22"/>
    </row>
    <row r="76" s="4" customFormat="1" customHeight="1" spans="1:4">
      <c r="A76" s="20" t="s">
        <v>123</v>
      </c>
      <c r="B76" s="23" t="s">
        <v>30</v>
      </c>
      <c r="C76" s="22"/>
      <c r="D76" s="22"/>
    </row>
    <row r="77" s="4" customFormat="1" customHeight="1" spans="1:4">
      <c r="A77" s="20" t="s">
        <v>124</v>
      </c>
      <c r="B77" s="23" t="s">
        <v>125</v>
      </c>
      <c r="C77" s="22"/>
      <c r="D77" s="22"/>
    </row>
    <row r="78" s="4" customFormat="1" customHeight="1" spans="1:4">
      <c r="A78" s="29" t="s">
        <v>126</v>
      </c>
      <c r="B78" s="30" t="s">
        <v>127</v>
      </c>
      <c r="C78" s="19">
        <f>SUM(C79:C86)</f>
        <v>265</v>
      </c>
      <c r="D78" s="19">
        <f>SUM(D79:D86)</f>
        <v>265</v>
      </c>
    </row>
    <row r="79" s="4" customFormat="1" customHeight="1" spans="1:4">
      <c r="A79" s="20" t="s">
        <v>128</v>
      </c>
      <c r="B79" s="21" t="s">
        <v>12</v>
      </c>
      <c r="C79" s="22">
        <v>166</v>
      </c>
      <c r="D79" s="22">
        <v>166</v>
      </c>
    </row>
    <row r="80" s="4" customFormat="1" customHeight="1" spans="1:4">
      <c r="A80" s="20" t="s">
        <v>129</v>
      </c>
      <c r="B80" s="21" t="s">
        <v>14</v>
      </c>
      <c r="C80" s="22"/>
      <c r="D80" s="22"/>
    </row>
    <row r="81" s="4" customFormat="1" customHeight="1" spans="1:4">
      <c r="A81" s="20" t="s">
        <v>130</v>
      </c>
      <c r="B81" s="21" t="s">
        <v>16</v>
      </c>
      <c r="C81" s="22"/>
      <c r="D81" s="22"/>
    </row>
    <row r="82" s="4" customFormat="1" customHeight="1" spans="1:4">
      <c r="A82" s="20" t="s">
        <v>131</v>
      </c>
      <c r="B82" s="31" t="s">
        <v>132</v>
      </c>
      <c r="C82" s="22"/>
      <c r="D82" s="22"/>
    </row>
    <row r="83" s="4" customFormat="1" customHeight="1" spans="1:4">
      <c r="A83" s="20" t="s">
        <v>133</v>
      </c>
      <c r="B83" s="23" t="s">
        <v>134</v>
      </c>
      <c r="C83" s="22"/>
      <c r="D83" s="22"/>
    </row>
    <row r="84" s="4" customFormat="1" customHeight="1" spans="1:4">
      <c r="A84" s="20" t="s">
        <v>135</v>
      </c>
      <c r="B84" s="23" t="s">
        <v>109</v>
      </c>
      <c r="C84" s="22"/>
      <c r="D84" s="22"/>
    </row>
    <row r="85" s="4" customFormat="1" customHeight="1" spans="1:4">
      <c r="A85" s="20" t="s">
        <v>136</v>
      </c>
      <c r="B85" s="23" t="s">
        <v>30</v>
      </c>
      <c r="C85" s="22">
        <v>99</v>
      </c>
      <c r="D85" s="22">
        <v>99</v>
      </c>
    </row>
    <row r="86" s="4" customFormat="1" customHeight="1" spans="1:4">
      <c r="A86" s="20" t="s">
        <v>137</v>
      </c>
      <c r="B86" s="24" t="s">
        <v>138</v>
      </c>
      <c r="C86" s="22"/>
      <c r="D86" s="22"/>
    </row>
    <row r="87" s="4" customFormat="1" customHeight="1" spans="1:4">
      <c r="A87" s="29" t="s">
        <v>139</v>
      </c>
      <c r="B87" s="32" t="s">
        <v>140</v>
      </c>
      <c r="C87" s="22">
        <f>SUM(C88:C99)</f>
        <v>0</v>
      </c>
      <c r="D87" s="22">
        <f>SUM(D88:D99)</f>
        <v>0</v>
      </c>
    </row>
    <row r="88" s="4" customFormat="1" customHeight="1" spans="1:4">
      <c r="A88" s="20" t="s">
        <v>141</v>
      </c>
      <c r="B88" s="21" t="s">
        <v>12</v>
      </c>
      <c r="C88" s="22"/>
      <c r="D88" s="22"/>
    </row>
    <row r="89" s="4" customFormat="1" customHeight="1" spans="1:4">
      <c r="A89" s="20" t="s">
        <v>142</v>
      </c>
      <c r="B89" s="23" t="s">
        <v>14</v>
      </c>
      <c r="C89" s="22"/>
      <c r="D89" s="22"/>
    </row>
    <row r="90" s="4" customFormat="1" customHeight="1" spans="1:4">
      <c r="A90" s="20" t="s">
        <v>143</v>
      </c>
      <c r="B90" s="23" t="s">
        <v>16</v>
      </c>
      <c r="C90" s="22"/>
      <c r="D90" s="22"/>
    </row>
    <row r="91" s="4" customFormat="1" customHeight="1" spans="1:4">
      <c r="A91" s="20" t="s">
        <v>144</v>
      </c>
      <c r="B91" s="21" t="s">
        <v>145</v>
      </c>
      <c r="C91" s="22"/>
      <c r="D91" s="22"/>
    </row>
    <row r="92" s="4" customFormat="1" customHeight="1" spans="1:4">
      <c r="A92" s="20" t="s">
        <v>146</v>
      </c>
      <c r="B92" s="21" t="s">
        <v>147</v>
      </c>
      <c r="C92" s="22"/>
      <c r="D92" s="22"/>
    </row>
    <row r="93" s="4" customFormat="1" customHeight="1" spans="1:4">
      <c r="A93" s="20" t="s">
        <v>148</v>
      </c>
      <c r="B93" s="21" t="s">
        <v>109</v>
      </c>
      <c r="C93" s="22"/>
      <c r="D93" s="22"/>
    </row>
    <row r="94" s="4" customFormat="1" customHeight="1" spans="1:4">
      <c r="A94" s="20" t="s">
        <v>149</v>
      </c>
      <c r="B94" s="21" t="s">
        <v>150</v>
      </c>
      <c r="C94" s="22"/>
      <c r="D94" s="22"/>
    </row>
    <row r="95" s="4" customFormat="1" customHeight="1" spans="1:4">
      <c r="A95" s="20" t="s">
        <v>151</v>
      </c>
      <c r="B95" s="21" t="s">
        <v>152</v>
      </c>
      <c r="C95" s="22"/>
      <c r="D95" s="22"/>
    </row>
    <row r="96" s="4" customFormat="1" customHeight="1" spans="1:4">
      <c r="A96" s="20" t="s">
        <v>153</v>
      </c>
      <c r="B96" s="21" t="s">
        <v>154</v>
      </c>
      <c r="C96" s="22"/>
      <c r="D96" s="22"/>
    </row>
    <row r="97" s="4" customFormat="1" customHeight="1" spans="1:4">
      <c r="A97" s="20" t="s">
        <v>155</v>
      </c>
      <c r="B97" s="21" t="s">
        <v>156</v>
      </c>
      <c r="C97" s="22"/>
      <c r="D97" s="22"/>
    </row>
    <row r="98" s="4" customFormat="1" customHeight="1" spans="1:4">
      <c r="A98" s="20" t="s">
        <v>157</v>
      </c>
      <c r="B98" s="23" t="s">
        <v>30</v>
      </c>
      <c r="C98" s="22"/>
      <c r="D98" s="22"/>
    </row>
    <row r="99" s="4" customFormat="1" customHeight="1" spans="1:4">
      <c r="A99" s="20" t="s">
        <v>158</v>
      </c>
      <c r="B99" s="23" t="s">
        <v>159</v>
      </c>
      <c r="C99" s="22"/>
      <c r="D99" s="22"/>
    </row>
    <row r="100" s="4" customFormat="1" customHeight="1" spans="1:4">
      <c r="A100" s="29" t="s">
        <v>160</v>
      </c>
      <c r="B100" s="30" t="s">
        <v>161</v>
      </c>
      <c r="C100" s="19">
        <f>SUM(C101:C108)</f>
        <v>1069</v>
      </c>
      <c r="D100" s="19">
        <f>SUM(D101:D108)</f>
        <v>1599</v>
      </c>
    </row>
    <row r="101" s="4" customFormat="1" customHeight="1" spans="1:4">
      <c r="A101" s="20" t="s">
        <v>162</v>
      </c>
      <c r="B101" s="21" t="s">
        <v>12</v>
      </c>
      <c r="C101" s="22">
        <v>1069</v>
      </c>
      <c r="D101" s="22">
        <v>1069</v>
      </c>
    </row>
    <row r="102" s="4" customFormat="1" customHeight="1" spans="1:4">
      <c r="A102" s="20" t="s">
        <v>163</v>
      </c>
      <c r="B102" s="21" t="s">
        <v>14</v>
      </c>
      <c r="C102" s="22"/>
      <c r="D102" s="22"/>
    </row>
    <row r="103" s="4" customFormat="1" customHeight="1" spans="1:4">
      <c r="A103" s="20" t="s">
        <v>164</v>
      </c>
      <c r="B103" s="21" t="s">
        <v>16</v>
      </c>
      <c r="C103" s="22"/>
      <c r="D103" s="22"/>
    </row>
    <row r="104" s="4" customFormat="1" customHeight="1" spans="1:4">
      <c r="A104" s="20" t="s">
        <v>165</v>
      </c>
      <c r="B104" s="23" t="s">
        <v>166</v>
      </c>
      <c r="C104" s="22"/>
      <c r="D104" s="22"/>
    </row>
    <row r="105" s="4" customFormat="1" customHeight="1" spans="1:4">
      <c r="A105" s="20" t="s">
        <v>167</v>
      </c>
      <c r="B105" s="23" t="s">
        <v>168</v>
      </c>
      <c r="C105" s="22"/>
      <c r="D105" s="22"/>
    </row>
    <row r="106" s="4" customFormat="1" customHeight="1" spans="1:4">
      <c r="A106" s="20" t="s">
        <v>169</v>
      </c>
      <c r="B106" s="23" t="s">
        <v>170</v>
      </c>
      <c r="C106" s="22"/>
      <c r="D106" s="22"/>
    </row>
    <row r="107" s="4" customFormat="1" customHeight="1" spans="1:4">
      <c r="A107" s="20" t="s">
        <v>171</v>
      </c>
      <c r="B107" s="21" t="s">
        <v>30</v>
      </c>
      <c r="C107" s="22"/>
      <c r="D107" s="22"/>
    </row>
    <row r="108" s="4" customFormat="1" customHeight="1" spans="1:4">
      <c r="A108" s="20" t="s">
        <v>172</v>
      </c>
      <c r="B108" s="21" t="s">
        <v>173</v>
      </c>
      <c r="C108" s="22"/>
      <c r="D108" s="22">
        <v>530</v>
      </c>
    </row>
    <row r="109" s="4" customFormat="1" customHeight="1" spans="1:4">
      <c r="A109" s="29" t="s">
        <v>174</v>
      </c>
      <c r="B109" s="33" t="s">
        <v>175</v>
      </c>
      <c r="C109" s="19">
        <f>SUM(C110:C119)</f>
        <v>218</v>
      </c>
      <c r="D109" s="19">
        <f>SUM(D110:D119)</f>
        <v>218</v>
      </c>
    </row>
    <row r="110" s="4" customFormat="1" customHeight="1" spans="1:4">
      <c r="A110" s="20" t="s">
        <v>176</v>
      </c>
      <c r="B110" s="21" t="s">
        <v>12</v>
      </c>
      <c r="C110" s="22">
        <v>112</v>
      </c>
      <c r="D110" s="22">
        <v>112</v>
      </c>
    </row>
    <row r="111" s="4" customFormat="1" customHeight="1" spans="1:4">
      <c r="A111" s="20" t="s">
        <v>177</v>
      </c>
      <c r="B111" s="21" t="s">
        <v>14</v>
      </c>
      <c r="C111" s="22"/>
      <c r="D111" s="22"/>
    </row>
    <row r="112" s="4" customFormat="1" customHeight="1" spans="1:4">
      <c r="A112" s="20" t="s">
        <v>178</v>
      </c>
      <c r="B112" s="21" t="s">
        <v>16</v>
      </c>
      <c r="C112" s="22"/>
      <c r="D112" s="22"/>
    </row>
    <row r="113" s="4" customFormat="1" customHeight="1" spans="1:4">
      <c r="A113" s="20" t="s">
        <v>179</v>
      </c>
      <c r="B113" s="23" t="s">
        <v>180</v>
      </c>
      <c r="C113" s="22"/>
      <c r="D113" s="22"/>
    </row>
    <row r="114" s="4" customFormat="1" customHeight="1" spans="1:4">
      <c r="A114" s="20" t="s">
        <v>181</v>
      </c>
      <c r="B114" s="23" t="s">
        <v>182</v>
      </c>
      <c r="C114" s="22"/>
      <c r="D114" s="22"/>
    </row>
    <row r="115" s="4" customFormat="1" customHeight="1" spans="1:4">
      <c r="A115" s="20" t="s">
        <v>183</v>
      </c>
      <c r="B115" s="23" t="s">
        <v>184</v>
      </c>
      <c r="C115" s="22"/>
      <c r="D115" s="22"/>
    </row>
    <row r="116" s="4" customFormat="1" customHeight="1" spans="1:4">
      <c r="A116" s="20" t="s">
        <v>185</v>
      </c>
      <c r="B116" s="21" t="s">
        <v>186</v>
      </c>
      <c r="C116" s="22"/>
      <c r="D116" s="22"/>
    </row>
    <row r="117" s="4" customFormat="1" customHeight="1" spans="1:4">
      <c r="A117" s="20" t="s">
        <v>187</v>
      </c>
      <c r="B117" s="21" t="s">
        <v>188</v>
      </c>
      <c r="C117" s="22"/>
      <c r="D117" s="22"/>
    </row>
    <row r="118" s="4" customFormat="1" customHeight="1" spans="1:4">
      <c r="A118" s="20" t="s">
        <v>189</v>
      </c>
      <c r="B118" s="21" t="s">
        <v>30</v>
      </c>
      <c r="C118" s="22">
        <v>106</v>
      </c>
      <c r="D118" s="22">
        <v>106</v>
      </c>
    </row>
    <row r="119" s="4" customFormat="1" customHeight="1" spans="1:4">
      <c r="A119" s="20" t="s">
        <v>190</v>
      </c>
      <c r="B119" s="23" t="s">
        <v>191</v>
      </c>
      <c r="C119" s="22"/>
      <c r="D119" s="22"/>
    </row>
    <row r="120" s="4" customFormat="1" customHeight="1" spans="1:4">
      <c r="A120" s="29" t="s">
        <v>192</v>
      </c>
      <c r="B120" s="30" t="s">
        <v>193</v>
      </c>
      <c r="C120" s="22">
        <f>SUM(C121:C131)</f>
        <v>0</v>
      </c>
      <c r="D120" s="22">
        <f>SUM(D121:D131)</f>
        <v>0</v>
      </c>
    </row>
    <row r="121" s="4" customFormat="1" customHeight="1" spans="1:4">
      <c r="A121" s="20" t="s">
        <v>194</v>
      </c>
      <c r="B121" s="23" t="s">
        <v>12</v>
      </c>
      <c r="C121" s="22"/>
      <c r="D121" s="22"/>
    </row>
    <row r="122" s="4" customFormat="1" customHeight="1" spans="1:4">
      <c r="A122" s="20" t="s">
        <v>195</v>
      </c>
      <c r="B122" s="24" t="s">
        <v>14</v>
      </c>
      <c r="C122" s="22"/>
      <c r="D122" s="22"/>
    </row>
    <row r="123" s="4" customFormat="1" customHeight="1" spans="1:4">
      <c r="A123" s="20" t="s">
        <v>196</v>
      </c>
      <c r="B123" s="21" t="s">
        <v>16</v>
      </c>
      <c r="C123" s="22"/>
      <c r="D123" s="22"/>
    </row>
    <row r="124" s="4" customFormat="1" customHeight="1" spans="1:4">
      <c r="A124" s="20" t="s">
        <v>197</v>
      </c>
      <c r="B124" s="21" t="s">
        <v>198</v>
      </c>
      <c r="C124" s="22"/>
      <c r="D124" s="22"/>
    </row>
    <row r="125" s="4" customFormat="1" customHeight="1" spans="1:4">
      <c r="A125" s="20" t="s">
        <v>199</v>
      </c>
      <c r="B125" s="21" t="s">
        <v>200</v>
      </c>
      <c r="C125" s="22"/>
      <c r="D125" s="22"/>
    </row>
    <row r="126" s="4" customFormat="1" customHeight="1" spans="1:4">
      <c r="A126" s="20" t="s">
        <v>201</v>
      </c>
      <c r="B126" s="23" t="s">
        <v>202</v>
      </c>
      <c r="C126" s="22"/>
      <c r="D126" s="22"/>
    </row>
    <row r="127" s="4" customFormat="1" customHeight="1" spans="1:4">
      <c r="A127" s="20" t="s">
        <v>203</v>
      </c>
      <c r="B127" s="21" t="s">
        <v>204</v>
      </c>
      <c r="C127" s="22"/>
      <c r="D127" s="22"/>
    </row>
    <row r="128" s="4" customFormat="1" customHeight="1" spans="1:4">
      <c r="A128" s="20" t="s">
        <v>205</v>
      </c>
      <c r="B128" s="21" t="s">
        <v>206</v>
      </c>
      <c r="C128" s="22"/>
      <c r="D128" s="22"/>
    </row>
    <row r="129" s="4" customFormat="1" customHeight="1" spans="1:4">
      <c r="A129" s="20" t="s">
        <v>207</v>
      </c>
      <c r="B129" s="21" t="s">
        <v>208</v>
      </c>
      <c r="C129" s="22"/>
      <c r="D129" s="22"/>
    </row>
    <row r="130" s="4" customFormat="1" customHeight="1" spans="1:4">
      <c r="A130" s="20" t="s">
        <v>209</v>
      </c>
      <c r="B130" s="21" t="s">
        <v>30</v>
      </c>
      <c r="C130" s="22"/>
      <c r="D130" s="22"/>
    </row>
    <row r="131" s="4" customFormat="1" customHeight="1" spans="1:4">
      <c r="A131" s="20" t="s">
        <v>210</v>
      </c>
      <c r="B131" s="21" t="s">
        <v>211</v>
      </c>
      <c r="C131" s="22"/>
      <c r="D131" s="22"/>
    </row>
    <row r="132" s="4" customFormat="1" customHeight="1" spans="1:4">
      <c r="A132" s="29" t="s">
        <v>212</v>
      </c>
      <c r="B132" s="33" t="s">
        <v>213</v>
      </c>
      <c r="C132" s="19">
        <f>SUM(C133:C138)</f>
        <v>1516</v>
      </c>
      <c r="D132" s="19">
        <f>SUM(D133:D138)</f>
        <v>1516</v>
      </c>
    </row>
    <row r="133" s="4" customFormat="1" customHeight="1" spans="1:4">
      <c r="A133" s="20" t="s">
        <v>214</v>
      </c>
      <c r="B133" s="21" t="s">
        <v>12</v>
      </c>
      <c r="C133" s="22">
        <v>313</v>
      </c>
      <c r="D133" s="22">
        <v>313</v>
      </c>
    </row>
    <row r="134" s="4" customFormat="1" customHeight="1" spans="1:4">
      <c r="A134" s="20" t="s">
        <v>215</v>
      </c>
      <c r="B134" s="21" t="s">
        <v>14</v>
      </c>
      <c r="C134" s="22"/>
      <c r="D134" s="22"/>
    </row>
    <row r="135" s="4" customFormat="1" customHeight="1" spans="1:4">
      <c r="A135" s="20" t="s">
        <v>216</v>
      </c>
      <c r="B135" s="23" t="s">
        <v>16</v>
      </c>
      <c r="C135" s="22">
        <v>1049</v>
      </c>
      <c r="D135" s="22">
        <v>1049</v>
      </c>
    </row>
    <row r="136" s="4" customFormat="1" customHeight="1" spans="1:4">
      <c r="A136" s="20" t="s">
        <v>217</v>
      </c>
      <c r="B136" s="23" t="s">
        <v>218</v>
      </c>
      <c r="C136" s="22"/>
      <c r="D136" s="22"/>
    </row>
    <row r="137" s="4" customFormat="1" customHeight="1" spans="1:4">
      <c r="A137" s="20" t="s">
        <v>219</v>
      </c>
      <c r="B137" s="23" t="s">
        <v>30</v>
      </c>
      <c r="C137" s="22">
        <v>46</v>
      </c>
      <c r="D137" s="22">
        <v>46</v>
      </c>
    </row>
    <row r="138" s="4" customFormat="1" customHeight="1" spans="1:4">
      <c r="A138" s="20" t="s">
        <v>220</v>
      </c>
      <c r="B138" s="24" t="s">
        <v>221</v>
      </c>
      <c r="C138" s="22">
        <v>108</v>
      </c>
      <c r="D138" s="22">
        <v>108</v>
      </c>
    </row>
    <row r="139" s="4" customFormat="1" customHeight="1" spans="1:4">
      <c r="A139" s="29" t="s">
        <v>222</v>
      </c>
      <c r="B139" s="32" t="s">
        <v>223</v>
      </c>
      <c r="C139" s="22">
        <f>SUM(C140:C146)</f>
        <v>0</v>
      </c>
      <c r="D139" s="22">
        <f>SUM(D140:D146)</f>
        <v>0</v>
      </c>
    </row>
    <row r="140" s="4" customFormat="1" customHeight="1" spans="1:4">
      <c r="A140" s="20" t="s">
        <v>224</v>
      </c>
      <c r="B140" s="21" t="s">
        <v>12</v>
      </c>
      <c r="C140" s="22"/>
      <c r="D140" s="22"/>
    </row>
    <row r="141" s="4" customFormat="1" customHeight="1" spans="1:4">
      <c r="A141" s="20" t="s">
        <v>225</v>
      </c>
      <c r="B141" s="23" t="s">
        <v>14</v>
      </c>
      <c r="C141" s="22"/>
      <c r="D141" s="22"/>
    </row>
    <row r="142" s="4" customFormat="1" customHeight="1" spans="1:4">
      <c r="A142" s="20" t="s">
        <v>226</v>
      </c>
      <c r="B142" s="23" t="s">
        <v>16</v>
      </c>
      <c r="C142" s="22"/>
      <c r="D142" s="22"/>
    </row>
    <row r="143" s="4" customFormat="1" customHeight="1" spans="1:4">
      <c r="A143" s="20" t="s">
        <v>227</v>
      </c>
      <c r="B143" s="23" t="s">
        <v>228</v>
      </c>
      <c r="C143" s="22"/>
      <c r="D143" s="22"/>
    </row>
    <row r="144" s="4" customFormat="1" customHeight="1" spans="1:4">
      <c r="A144" s="20" t="s">
        <v>229</v>
      </c>
      <c r="B144" s="24" t="s">
        <v>230</v>
      </c>
      <c r="C144" s="22"/>
      <c r="D144" s="22"/>
    </row>
    <row r="145" s="4" customFormat="1" customHeight="1" spans="1:4">
      <c r="A145" s="20" t="s">
        <v>231</v>
      </c>
      <c r="B145" s="21" t="s">
        <v>30</v>
      </c>
      <c r="C145" s="22"/>
      <c r="D145" s="22"/>
    </row>
    <row r="146" s="4" customFormat="1" customHeight="1" spans="1:4">
      <c r="A146" s="20" t="s">
        <v>232</v>
      </c>
      <c r="B146" s="21" t="s">
        <v>233</v>
      </c>
      <c r="C146" s="22"/>
      <c r="D146" s="22"/>
    </row>
    <row r="147" s="4" customFormat="1" customHeight="1" spans="1:4">
      <c r="A147" s="29" t="s">
        <v>234</v>
      </c>
      <c r="B147" s="33" t="s">
        <v>235</v>
      </c>
      <c r="C147" s="19">
        <f>SUM(C148:C152)</f>
        <v>177</v>
      </c>
      <c r="D147" s="19">
        <f>SUM(D148:D152)</f>
        <v>177</v>
      </c>
    </row>
    <row r="148" s="4" customFormat="1" customHeight="1" spans="1:4">
      <c r="A148" s="20" t="s">
        <v>236</v>
      </c>
      <c r="B148" s="23" t="s">
        <v>12</v>
      </c>
      <c r="C148" s="22">
        <v>177</v>
      </c>
      <c r="D148" s="22">
        <v>177</v>
      </c>
    </row>
    <row r="149" s="4" customFormat="1" customHeight="1" spans="1:4">
      <c r="A149" s="20" t="s">
        <v>237</v>
      </c>
      <c r="B149" s="23" t="s">
        <v>14</v>
      </c>
      <c r="C149" s="22"/>
      <c r="D149" s="22"/>
    </row>
    <row r="150" s="4" customFormat="1" customHeight="1" spans="1:4">
      <c r="A150" s="20" t="s">
        <v>238</v>
      </c>
      <c r="B150" s="21" t="s">
        <v>16</v>
      </c>
      <c r="C150" s="22"/>
      <c r="D150" s="22"/>
    </row>
    <row r="151" s="4" customFormat="1" customHeight="1" spans="1:4">
      <c r="A151" s="20" t="s">
        <v>239</v>
      </c>
      <c r="B151" s="28" t="s">
        <v>240</v>
      </c>
      <c r="C151" s="22"/>
      <c r="D151" s="22"/>
    </row>
    <row r="152" s="4" customFormat="1" customHeight="1" spans="1:4">
      <c r="A152" s="20" t="s">
        <v>241</v>
      </c>
      <c r="B152" s="21" t="s">
        <v>242</v>
      </c>
      <c r="C152" s="22"/>
      <c r="D152" s="22"/>
    </row>
    <row r="153" s="4" customFormat="1" customHeight="1" spans="1:4">
      <c r="A153" s="29" t="s">
        <v>243</v>
      </c>
      <c r="B153" s="33" t="s">
        <v>244</v>
      </c>
      <c r="C153" s="22">
        <f>SUM(C154:C159)</f>
        <v>0</v>
      </c>
      <c r="D153" s="22">
        <f>SUM(D154:D159)</f>
        <v>0</v>
      </c>
    </row>
    <row r="154" s="4" customFormat="1" customHeight="1" spans="1:4">
      <c r="A154" s="20" t="s">
        <v>245</v>
      </c>
      <c r="B154" s="23" t="s">
        <v>12</v>
      </c>
      <c r="C154" s="22"/>
      <c r="D154" s="22"/>
    </row>
    <row r="155" s="4" customFormat="1" customHeight="1" spans="1:4">
      <c r="A155" s="20" t="s">
        <v>246</v>
      </c>
      <c r="B155" s="23" t="s">
        <v>14</v>
      </c>
      <c r="C155" s="22"/>
      <c r="D155" s="22"/>
    </row>
    <row r="156" s="4" customFormat="1" customHeight="1" spans="1:4">
      <c r="A156" s="20" t="s">
        <v>247</v>
      </c>
      <c r="B156" s="24" t="s">
        <v>16</v>
      </c>
      <c r="C156" s="22"/>
      <c r="D156" s="22"/>
    </row>
    <row r="157" s="4" customFormat="1" customHeight="1" spans="1:4">
      <c r="A157" s="20" t="s">
        <v>248</v>
      </c>
      <c r="B157" s="21" t="s">
        <v>42</v>
      </c>
      <c r="C157" s="22"/>
      <c r="D157" s="22"/>
    </row>
    <row r="158" s="4" customFormat="1" customHeight="1" spans="1:4">
      <c r="A158" s="20" t="s">
        <v>249</v>
      </c>
      <c r="B158" s="21" t="s">
        <v>30</v>
      </c>
      <c r="C158" s="22"/>
      <c r="D158" s="22"/>
    </row>
    <row r="159" s="4" customFormat="1" customHeight="1" spans="1:4">
      <c r="A159" s="20" t="s">
        <v>250</v>
      </c>
      <c r="B159" s="21" t="s">
        <v>251</v>
      </c>
      <c r="C159" s="22"/>
      <c r="D159" s="22"/>
    </row>
    <row r="160" s="4" customFormat="1" customHeight="1" spans="1:4">
      <c r="A160" s="29" t="s">
        <v>252</v>
      </c>
      <c r="B160" s="33" t="s">
        <v>253</v>
      </c>
      <c r="C160" s="19">
        <f>SUM(C161:C166)</f>
        <v>420</v>
      </c>
      <c r="D160" s="19">
        <f>SUM(D161:D166)</f>
        <v>420</v>
      </c>
    </row>
    <row r="161" s="4" customFormat="1" customHeight="1" spans="1:4">
      <c r="A161" s="20" t="s">
        <v>254</v>
      </c>
      <c r="B161" s="23" t="s">
        <v>12</v>
      </c>
      <c r="C161" s="22">
        <v>392</v>
      </c>
      <c r="D161" s="22">
        <v>392</v>
      </c>
    </row>
    <row r="162" s="4" customFormat="1" customHeight="1" spans="1:4">
      <c r="A162" s="20" t="s">
        <v>255</v>
      </c>
      <c r="B162" s="23" t="s">
        <v>14</v>
      </c>
      <c r="C162" s="22"/>
      <c r="D162" s="22"/>
    </row>
    <row r="163" s="4" customFormat="1" customHeight="1" spans="1:4">
      <c r="A163" s="20" t="s">
        <v>256</v>
      </c>
      <c r="B163" s="21" t="s">
        <v>16</v>
      </c>
      <c r="C163" s="22"/>
      <c r="D163" s="22"/>
    </row>
    <row r="164" s="4" customFormat="1" customHeight="1" spans="1:4">
      <c r="A164" s="20" t="s">
        <v>257</v>
      </c>
      <c r="B164" s="21" t="s">
        <v>258</v>
      </c>
      <c r="C164" s="22"/>
      <c r="D164" s="22"/>
    </row>
    <row r="165" s="4" customFormat="1" customHeight="1" spans="1:4">
      <c r="A165" s="20" t="s">
        <v>259</v>
      </c>
      <c r="B165" s="23" t="s">
        <v>30</v>
      </c>
      <c r="C165" s="22">
        <v>28</v>
      </c>
      <c r="D165" s="22">
        <v>28</v>
      </c>
    </row>
    <row r="166" s="4" customFormat="1" customHeight="1" spans="1:4">
      <c r="A166" s="20" t="s">
        <v>260</v>
      </c>
      <c r="B166" s="23" t="s">
        <v>261</v>
      </c>
      <c r="C166" s="22"/>
      <c r="D166" s="22"/>
    </row>
    <row r="167" s="4" customFormat="1" customHeight="1" spans="1:4">
      <c r="A167" s="29" t="s">
        <v>262</v>
      </c>
      <c r="B167" s="30" t="s">
        <v>263</v>
      </c>
      <c r="C167" s="19">
        <f>SUM(C168:C173)</f>
        <v>1601</v>
      </c>
      <c r="D167" s="19">
        <f>SUM(D168:D173)</f>
        <v>1601</v>
      </c>
    </row>
    <row r="168" s="4" customFormat="1" customHeight="1" spans="1:4">
      <c r="A168" s="20" t="s">
        <v>264</v>
      </c>
      <c r="B168" s="23" t="s">
        <v>12</v>
      </c>
      <c r="C168" s="22">
        <v>1218</v>
      </c>
      <c r="D168" s="22">
        <v>1218</v>
      </c>
    </row>
    <row r="169" s="4" customFormat="1" customHeight="1" spans="1:4">
      <c r="A169" s="20" t="s">
        <v>265</v>
      </c>
      <c r="B169" s="21" t="s">
        <v>14</v>
      </c>
      <c r="C169" s="22"/>
      <c r="D169" s="22"/>
    </row>
    <row r="170" s="4" customFormat="1" customHeight="1" spans="1:4">
      <c r="A170" s="20" t="s">
        <v>266</v>
      </c>
      <c r="B170" s="21" t="s">
        <v>16</v>
      </c>
      <c r="C170" s="22"/>
      <c r="D170" s="22"/>
    </row>
    <row r="171" s="4" customFormat="1" customHeight="1" spans="1:4">
      <c r="A171" s="20" t="s">
        <v>267</v>
      </c>
      <c r="B171" s="21" t="s">
        <v>268</v>
      </c>
      <c r="C171" s="22"/>
      <c r="D171" s="22"/>
    </row>
    <row r="172" s="4" customFormat="1" customHeight="1" spans="1:4">
      <c r="A172" s="20" t="s">
        <v>269</v>
      </c>
      <c r="B172" s="23" t="s">
        <v>30</v>
      </c>
      <c r="C172" s="22">
        <v>383</v>
      </c>
      <c r="D172" s="22">
        <v>383</v>
      </c>
    </row>
    <row r="173" s="4" customFormat="1" customHeight="1" spans="1:4">
      <c r="A173" s="20" t="s">
        <v>270</v>
      </c>
      <c r="B173" s="23" t="s">
        <v>271</v>
      </c>
      <c r="C173" s="22"/>
      <c r="D173" s="22"/>
    </row>
    <row r="174" s="4" customFormat="1" customHeight="1" spans="1:4">
      <c r="A174" s="29" t="s">
        <v>272</v>
      </c>
      <c r="B174" s="30" t="s">
        <v>273</v>
      </c>
      <c r="C174" s="19">
        <f>SUM(C175:C180)</f>
        <v>531</v>
      </c>
      <c r="D174" s="19">
        <f>SUM(D175:D180)</f>
        <v>531</v>
      </c>
    </row>
    <row r="175" s="4" customFormat="1" customHeight="1" spans="1:4">
      <c r="A175" s="20" t="s">
        <v>274</v>
      </c>
      <c r="B175" s="21" t="s">
        <v>12</v>
      </c>
      <c r="C175" s="22">
        <v>340</v>
      </c>
      <c r="D175" s="22">
        <v>340</v>
      </c>
    </row>
    <row r="176" s="4" customFormat="1" customHeight="1" spans="1:4">
      <c r="A176" s="20" t="s">
        <v>275</v>
      </c>
      <c r="B176" s="21" t="s">
        <v>14</v>
      </c>
      <c r="C176" s="22"/>
      <c r="D176" s="22"/>
    </row>
    <row r="177" s="4" customFormat="1" customHeight="1" spans="1:4">
      <c r="A177" s="20" t="s">
        <v>276</v>
      </c>
      <c r="B177" s="21" t="s">
        <v>16</v>
      </c>
      <c r="C177" s="22"/>
      <c r="D177" s="22"/>
    </row>
    <row r="178" s="4" customFormat="1" customHeight="1" spans="1:4">
      <c r="A178" s="20" t="s">
        <v>277</v>
      </c>
      <c r="B178" s="21" t="s">
        <v>278</v>
      </c>
      <c r="C178" s="22"/>
      <c r="D178" s="22"/>
    </row>
    <row r="179" s="4" customFormat="1" customHeight="1" spans="1:4">
      <c r="A179" s="20" t="s">
        <v>279</v>
      </c>
      <c r="B179" s="21" t="s">
        <v>30</v>
      </c>
      <c r="C179" s="22">
        <v>191</v>
      </c>
      <c r="D179" s="22">
        <v>191</v>
      </c>
    </row>
    <row r="180" s="4" customFormat="1" customHeight="1" spans="1:4">
      <c r="A180" s="20" t="s">
        <v>280</v>
      </c>
      <c r="B180" s="23" t="s">
        <v>281</v>
      </c>
      <c r="C180" s="22"/>
      <c r="D180" s="22"/>
    </row>
    <row r="181" s="4" customFormat="1" customHeight="1" spans="1:4">
      <c r="A181" s="29" t="s">
        <v>282</v>
      </c>
      <c r="B181" s="30" t="s">
        <v>283</v>
      </c>
      <c r="C181" s="19">
        <f>SUM(C182:C187)</f>
        <v>347</v>
      </c>
      <c r="D181" s="19">
        <f>SUM(D182:D187)</f>
        <v>347</v>
      </c>
    </row>
    <row r="182" s="4" customFormat="1" customHeight="1" spans="1:4">
      <c r="A182" s="20" t="s">
        <v>284</v>
      </c>
      <c r="B182" s="24" t="s">
        <v>12</v>
      </c>
      <c r="C182" s="22">
        <v>188</v>
      </c>
      <c r="D182" s="22">
        <v>188</v>
      </c>
    </row>
    <row r="183" s="4" customFormat="1" customHeight="1" spans="1:4">
      <c r="A183" s="20" t="s">
        <v>285</v>
      </c>
      <c r="B183" s="21" t="s">
        <v>14</v>
      </c>
      <c r="C183" s="22"/>
      <c r="D183" s="22"/>
    </row>
    <row r="184" s="4" customFormat="1" customHeight="1" spans="1:4">
      <c r="A184" s="20" t="s">
        <v>286</v>
      </c>
      <c r="B184" s="21" t="s">
        <v>16</v>
      </c>
      <c r="C184" s="22"/>
      <c r="D184" s="22"/>
    </row>
    <row r="185" s="4" customFormat="1" customHeight="1" spans="1:4">
      <c r="A185" s="20" t="s">
        <v>287</v>
      </c>
      <c r="B185" s="21" t="s">
        <v>288</v>
      </c>
      <c r="C185" s="22"/>
      <c r="D185" s="22"/>
    </row>
    <row r="186" s="4" customFormat="1" customHeight="1" spans="1:4">
      <c r="A186" s="20" t="s">
        <v>289</v>
      </c>
      <c r="B186" s="21" t="s">
        <v>30</v>
      </c>
      <c r="C186" s="22">
        <v>159</v>
      </c>
      <c r="D186" s="22">
        <v>159</v>
      </c>
    </row>
    <row r="187" s="4" customFormat="1" customHeight="1" spans="1:4">
      <c r="A187" s="20" t="s">
        <v>290</v>
      </c>
      <c r="B187" s="23" t="s">
        <v>291</v>
      </c>
      <c r="C187" s="22"/>
      <c r="D187" s="22"/>
    </row>
    <row r="188" s="4" customFormat="1" customHeight="1" spans="1:4">
      <c r="A188" s="29" t="s">
        <v>292</v>
      </c>
      <c r="B188" s="30" t="s">
        <v>293</v>
      </c>
      <c r="C188" s="19">
        <f>SUM(C189:C195)</f>
        <v>717</v>
      </c>
      <c r="D188" s="19">
        <f>SUM(D189:D195)</f>
        <v>717</v>
      </c>
    </row>
    <row r="189" s="4" customFormat="1" customHeight="1" spans="1:4">
      <c r="A189" s="20" t="s">
        <v>294</v>
      </c>
      <c r="B189" s="23" t="s">
        <v>12</v>
      </c>
      <c r="C189" s="22">
        <v>393</v>
      </c>
      <c r="D189" s="22">
        <v>393</v>
      </c>
    </row>
    <row r="190" s="4" customFormat="1" customHeight="1" spans="1:4">
      <c r="A190" s="20" t="s">
        <v>295</v>
      </c>
      <c r="B190" s="21" t="s">
        <v>14</v>
      </c>
      <c r="C190" s="22"/>
      <c r="D190" s="22"/>
    </row>
    <row r="191" s="4" customFormat="1" customHeight="1" spans="1:4">
      <c r="A191" s="20" t="s">
        <v>296</v>
      </c>
      <c r="B191" s="21" t="s">
        <v>16</v>
      </c>
      <c r="C191" s="22"/>
      <c r="D191" s="22"/>
    </row>
    <row r="192" s="4" customFormat="1" customHeight="1" spans="1:4">
      <c r="A192" s="20" t="s">
        <v>297</v>
      </c>
      <c r="B192" s="21" t="s">
        <v>298</v>
      </c>
      <c r="C192" s="22">
        <v>276</v>
      </c>
      <c r="D192" s="22">
        <v>276</v>
      </c>
    </row>
    <row r="193" s="4" customFormat="1" customHeight="1" spans="1:4">
      <c r="A193" s="20" t="s">
        <v>299</v>
      </c>
      <c r="B193" s="21" t="s">
        <v>300</v>
      </c>
      <c r="C193" s="22"/>
      <c r="D193" s="22"/>
    </row>
    <row r="194" s="4" customFormat="1" customHeight="1" spans="1:4">
      <c r="A194" s="20" t="s">
        <v>301</v>
      </c>
      <c r="B194" s="21" t="s">
        <v>30</v>
      </c>
      <c r="C194" s="22">
        <v>48</v>
      </c>
      <c r="D194" s="22">
        <v>48</v>
      </c>
    </row>
    <row r="195" s="4" customFormat="1" customHeight="1" spans="1:4">
      <c r="A195" s="20" t="s">
        <v>302</v>
      </c>
      <c r="B195" s="23" t="s">
        <v>303</v>
      </c>
      <c r="C195" s="22"/>
      <c r="D195" s="22"/>
    </row>
    <row r="196" s="4" customFormat="1" customHeight="1" spans="1:4">
      <c r="A196" s="29" t="s">
        <v>304</v>
      </c>
      <c r="B196" s="30" t="s">
        <v>305</v>
      </c>
      <c r="C196" s="22">
        <f>SUM(C197:C201)</f>
        <v>0</v>
      </c>
      <c r="D196" s="22">
        <f>SUM(D197:D201)</f>
        <v>0</v>
      </c>
    </row>
    <row r="197" s="4" customFormat="1" customHeight="1" spans="1:4">
      <c r="A197" s="20" t="s">
        <v>306</v>
      </c>
      <c r="B197" s="23" t="s">
        <v>12</v>
      </c>
      <c r="C197" s="22"/>
      <c r="D197" s="22"/>
    </row>
    <row r="198" s="4" customFormat="1" customHeight="1" spans="1:4">
      <c r="A198" s="20" t="s">
        <v>307</v>
      </c>
      <c r="B198" s="24" t="s">
        <v>14</v>
      </c>
      <c r="C198" s="22"/>
      <c r="D198" s="22"/>
    </row>
    <row r="199" s="4" customFormat="1" customHeight="1" spans="1:4">
      <c r="A199" s="20" t="s">
        <v>308</v>
      </c>
      <c r="B199" s="21" t="s">
        <v>16</v>
      </c>
      <c r="C199" s="22"/>
      <c r="D199" s="22"/>
    </row>
    <row r="200" s="4" customFormat="1" customHeight="1" spans="1:4">
      <c r="A200" s="20" t="s">
        <v>309</v>
      </c>
      <c r="B200" s="21" t="s">
        <v>30</v>
      </c>
      <c r="C200" s="22"/>
      <c r="D200" s="22"/>
    </row>
    <row r="201" s="4" customFormat="1" customHeight="1" spans="1:4">
      <c r="A201" s="20" t="s">
        <v>310</v>
      </c>
      <c r="B201" s="21" t="s">
        <v>311</v>
      </c>
      <c r="C201" s="22"/>
      <c r="D201" s="22"/>
    </row>
    <row r="202" s="4" customFormat="1" customHeight="1" spans="1:4">
      <c r="A202" s="29" t="s">
        <v>312</v>
      </c>
      <c r="B202" s="33" t="s">
        <v>313</v>
      </c>
      <c r="C202" s="22">
        <f>SUM(C203:C207)</f>
        <v>0</v>
      </c>
      <c r="D202" s="22">
        <f>SUM(D203:D207)</f>
        <v>0</v>
      </c>
    </row>
    <row r="203" s="4" customFormat="1" customHeight="1" spans="1:4">
      <c r="A203" s="20" t="s">
        <v>314</v>
      </c>
      <c r="B203" s="23" t="s">
        <v>12</v>
      </c>
      <c r="C203" s="22"/>
      <c r="D203" s="22"/>
    </row>
    <row r="204" s="4" customFormat="1" customHeight="1" spans="1:4">
      <c r="A204" s="20" t="s">
        <v>315</v>
      </c>
      <c r="B204" s="23" t="s">
        <v>14</v>
      </c>
      <c r="C204" s="22"/>
      <c r="D204" s="22"/>
    </row>
    <row r="205" s="4" customFormat="1" customHeight="1" spans="1:4">
      <c r="A205" s="20" t="s">
        <v>316</v>
      </c>
      <c r="B205" s="21" t="s">
        <v>16</v>
      </c>
      <c r="C205" s="22"/>
      <c r="D205" s="22"/>
    </row>
    <row r="206" s="4" customFormat="1" customHeight="1" spans="1:4">
      <c r="A206" s="20" t="s">
        <v>317</v>
      </c>
      <c r="B206" s="21" t="s">
        <v>30</v>
      </c>
      <c r="C206" s="22"/>
      <c r="D206" s="22"/>
    </row>
    <row r="207" s="4" customFormat="1" customHeight="1" spans="1:4">
      <c r="A207" s="20" t="s">
        <v>318</v>
      </c>
      <c r="B207" s="21" t="s">
        <v>319</v>
      </c>
      <c r="C207" s="22"/>
      <c r="D207" s="22"/>
    </row>
    <row r="208" s="4" customFormat="1" customHeight="1" spans="1:4">
      <c r="A208" s="29" t="s">
        <v>320</v>
      </c>
      <c r="B208" s="33" t="s">
        <v>321</v>
      </c>
      <c r="C208" s="22">
        <f>SUM(C209:C214)</f>
        <v>0</v>
      </c>
      <c r="D208" s="22">
        <f>SUM(D209:D214)</f>
        <v>0</v>
      </c>
    </row>
    <row r="209" s="4" customFormat="1" customHeight="1" spans="1:4">
      <c r="A209" s="20" t="s">
        <v>322</v>
      </c>
      <c r="B209" s="21" t="s">
        <v>12</v>
      </c>
      <c r="C209" s="22"/>
      <c r="D209" s="22"/>
    </row>
    <row r="210" s="4" customFormat="1" customHeight="1" spans="1:4">
      <c r="A210" s="20" t="s">
        <v>323</v>
      </c>
      <c r="B210" s="21" t="s">
        <v>14</v>
      </c>
      <c r="C210" s="22"/>
      <c r="D210" s="22"/>
    </row>
    <row r="211" s="4" customFormat="1" customHeight="1" spans="1:4">
      <c r="A211" s="20" t="s">
        <v>324</v>
      </c>
      <c r="B211" s="21" t="s">
        <v>16</v>
      </c>
      <c r="C211" s="22"/>
      <c r="D211" s="22"/>
    </row>
    <row r="212" s="4" customFormat="1" customHeight="1" spans="1:4">
      <c r="A212" s="20" t="s">
        <v>325</v>
      </c>
      <c r="B212" s="21" t="s">
        <v>326</v>
      </c>
      <c r="C212" s="22"/>
      <c r="D212" s="22"/>
    </row>
    <row r="213" s="4" customFormat="1" customHeight="1" spans="1:4">
      <c r="A213" s="20" t="s">
        <v>327</v>
      </c>
      <c r="B213" s="21" t="s">
        <v>30</v>
      </c>
      <c r="C213" s="22"/>
      <c r="D213" s="22"/>
    </row>
    <row r="214" s="4" customFormat="1" customHeight="1" spans="1:4">
      <c r="A214" s="20" t="s">
        <v>328</v>
      </c>
      <c r="B214" s="21" t="s">
        <v>329</v>
      </c>
      <c r="C214" s="22"/>
      <c r="D214" s="22"/>
    </row>
    <row r="215" s="4" customFormat="1" customHeight="1" spans="1:4">
      <c r="A215" s="29" t="s">
        <v>330</v>
      </c>
      <c r="B215" s="33" t="s">
        <v>331</v>
      </c>
      <c r="C215" s="19">
        <f>SUM(C216:C229)</f>
        <v>774</v>
      </c>
      <c r="D215" s="19">
        <f>SUM(D216:D229)</f>
        <v>774</v>
      </c>
    </row>
    <row r="216" s="4" customFormat="1" customHeight="1" spans="1:4">
      <c r="A216" s="20" t="s">
        <v>332</v>
      </c>
      <c r="B216" s="21" t="s">
        <v>12</v>
      </c>
      <c r="C216" s="22">
        <v>670</v>
      </c>
      <c r="D216" s="22">
        <v>670</v>
      </c>
    </row>
    <row r="217" s="4" customFormat="1" customHeight="1" spans="1:4">
      <c r="A217" s="20" t="s">
        <v>333</v>
      </c>
      <c r="B217" s="21" t="s">
        <v>14</v>
      </c>
      <c r="C217" s="22"/>
      <c r="D217" s="22"/>
    </row>
    <row r="218" s="4" customFormat="1" customHeight="1" spans="1:4">
      <c r="A218" s="20" t="s">
        <v>334</v>
      </c>
      <c r="B218" s="21" t="s">
        <v>16</v>
      </c>
      <c r="C218" s="22"/>
      <c r="D218" s="22"/>
    </row>
    <row r="219" s="4" customFormat="1" customHeight="1" spans="1:4">
      <c r="A219" s="20" t="s">
        <v>335</v>
      </c>
      <c r="B219" s="21" t="s">
        <v>336</v>
      </c>
      <c r="C219" s="22"/>
      <c r="D219" s="22"/>
    </row>
    <row r="220" s="4" customFormat="1" customHeight="1" spans="1:4">
      <c r="A220" s="20" t="s">
        <v>337</v>
      </c>
      <c r="B220" s="21" t="s">
        <v>338</v>
      </c>
      <c r="C220" s="22"/>
      <c r="D220" s="22"/>
    </row>
    <row r="221" s="4" customFormat="1" customHeight="1" spans="1:4">
      <c r="A221" s="20" t="s">
        <v>339</v>
      </c>
      <c r="B221" s="21" t="s">
        <v>109</v>
      </c>
      <c r="C221" s="22"/>
      <c r="D221" s="22"/>
    </row>
    <row r="222" s="4" customFormat="1" customHeight="1" spans="1:4">
      <c r="A222" s="20" t="s">
        <v>340</v>
      </c>
      <c r="B222" s="21" t="s">
        <v>341</v>
      </c>
      <c r="C222" s="22"/>
      <c r="D222" s="22"/>
    </row>
    <row r="223" s="4" customFormat="1" customHeight="1" spans="1:4">
      <c r="A223" s="20" t="s">
        <v>342</v>
      </c>
      <c r="B223" s="21" t="s">
        <v>343</v>
      </c>
      <c r="C223" s="22"/>
      <c r="D223" s="22"/>
    </row>
    <row r="224" s="4" customFormat="1" customHeight="1" spans="1:4">
      <c r="A224" s="20" t="s">
        <v>344</v>
      </c>
      <c r="B224" s="21" t="s">
        <v>345</v>
      </c>
      <c r="C224" s="22"/>
      <c r="D224" s="22"/>
    </row>
    <row r="225" s="4" customFormat="1" customHeight="1" spans="1:4">
      <c r="A225" s="20" t="s">
        <v>346</v>
      </c>
      <c r="B225" s="21" t="s">
        <v>347</v>
      </c>
      <c r="C225" s="22"/>
      <c r="D225" s="22"/>
    </row>
    <row r="226" s="4" customFormat="1" customHeight="1" spans="1:4">
      <c r="A226" s="20" t="s">
        <v>348</v>
      </c>
      <c r="B226" s="21" t="s">
        <v>349</v>
      </c>
      <c r="C226" s="22"/>
      <c r="D226" s="22"/>
    </row>
    <row r="227" s="4" customFormat="1" customHeight="1" spans="1:4">
      <c r="A227" s="20" t="s">
        <v>350</v>
      </c>
      <c r="B227" s="21" t="s">
        <v>351</v>
      </c>
      <c r="C227" s="22"/>
      <c r="D227" s="22"/>
    </row>
    <row r="228" s="4" customFormat="1" customHeight="1" spans="1:4">
      <c r="A228" s="20" t="s">
        <v>352</v>
      </c>
      <c r="B228" s="21" t="s">
        <v>30</v>
      </c>
      <c r="C228" s="22">
        <v>104</v>
      </c>
      <c r="D228" s="22">
        <v>104</v>
      </c>
    </row>
    <row r="229" s="4" customFormat="1" customHeight="1" spans="1:4">
      <c r="A229" s="20" t="s">
        <v>353</v>
      </c>
      <c r="B229" s="21" t="s">
        <v>354</v>
      </c>
      <c r="C229" s="22"/>
      <c r="D229" s="22"/>
    </row>
    <row r="230" s="5" customFormat="1" customHeight="1" spans="1:4">
      <c r="A230" s="34" t="s">
        <v>355</v>
      </c>
      <c r="B230" s="35" t="s">
        <v>356</v>
      </c>
      <c r="C230" s="19">
        <f>SUM(C231:C244)</f>
        <v>2954</v>
      </c>
      <c r="D230" s="19">
        <f>SUM(D231:D244)</f>
        <v>2954</v>
      </c>
    </row>
    <row r="231" s="5" customFormat="1" customHeight="1" spans="1:4">
      <c r="A231" s="57" t="s">
        <v>357</v>
      </c>
      <c r="B231" s="37" t="s">
        <v>12</v>
      </c>
      <c r="C231" s="22">
        <v>315</v>
      </c>
      <c r="D231" s="22">
        <v>315</v>
      </c>
    </row>
    <row r="232" s="5" customFormat="1" customHeight="1" spans="1:4">
      <c r="A232" s="57" t="s">
        <v>358</v>
      </c>
      <c r="B232" s="37" t="s">
        <v>14</v>
      </c>
      <c r="C232" s="22"/>
      <c r="D232" s="22"/>
    </row>
    <row r="233" s="5" customFormat="1" customHeight="1" spans="1:4">
      <c r="A233" s="57" t="s">
        <v>359</v>
      </c>
      <c r="B233" s="37" t="s">
        <v>16</v>
      </c>
      <c r="C233" s="22"/>
      <c r="D233" s="22"/>
    </row>
    <row r="234" s="5" customFormat="1" customHeight="1" spans="1:4">
      <c r="A234" s="57" t="s">
        <v>360</v>
      </c>
      <c r="B234" s="37" t="s">
        <v>268</v>
      </c>
      <c r="C234" s="22"/>
      <c r="D234" s="22"/>
    </row>
    <row r="235" s="5" customFormat="1" customHeight="1" spans="1:4">
      <c r="A235" s="57" t="s">
        <v>361</v>
      </c>
      <c r="B235" s="37" t="s">
        <v>30</v>
      </c>
      <c r="C235" s="22">
        <v>64</v>
      </c>
      <c r="D235" s="22">
        <v>64</v>
      </c>
    </row>
    <row r="236" s="5" customFormat="1" customHeight="1" spans="1:4">
      <c r="A236" s="57" t="s">
        <v>362</v>
      </c>
      <c r="B236" s="37" t="s">
        <v>363</v>
      </c>
      <c r="C236" s="22"/>
      <c r="D236" s="22"/>
    </row>
    <row r="237" s="5" customFormat="1" customHeight="1" spans="1:4">
      <c r="A237" s="57" t="s">
        <v>364</v>
      </c>
      <c r="B237" s="37" t="s">
        <v>12</v>
      </c>
      <c r="C237" s="22">
        <v>105</v>
      </c>
      <c r="D237" s="22">
        <v>105</v>
      </c>
    </row>
    <row r="238" s="5" customFormat="1" customHeight="1" spans="1:4">
      <c r="A238" s="57" t="s">
        <v>365</v>
      </c>
      <c r="B238" s="37" t="s">
        <v>14</v>
      </c>
      <c r="C238" s="22"/>
      <c r="D238" s="22"/>
    </row>
    <row r="239" s="5" customFormat="1" customHeight="1" spans="1:4">
      <c r="A239" s="57" t="s">
        <v>366</v>
      </c>
      <c r="B239" s="37" t="s">
        <v>16</v>
      </c>
      <c r="C239" s="22"/>
      <c r="D239" s="22"/>
    </row>
    <row r="240" s="5" customFormat="1" customHeight="1" spans="1:4">
      <c r="A240" s="57" t="s">
        <v>367</v>
      </c>
      <c r="B240" s="37" t="s">
        <v>368</v>
      </c>
      <c r="C240" s="22"/>
      <c r="D240" s="22"/>
    </row>
    <row r="241" s="5" customFormat="1" customHeight="1" spans="1:4">
      <c r="A241" s="38" t="s">
        <v>369</v>
      </c>
      <c r="B241" s="37" t="s">
        <v>30</v>
      </c>
      <c r="C241" s="22">
        <v>59</v>
      </c>
      <c r="D241" s="22">
        <v>59</v>
      </c>
    </row>
    <row r="242" s="5" customFormat="1" customHeight="1" spans="1:4">
      <c r="A242" s="57" t="s">
        <v>370</v>
      </c>
      <c r="B242" s="37" t="s">
        <v>371</v>
      </c>
      <c r="C242" s="22"/>
      <c r="D242" s="22"/>
    </row>
    <row r="243" s="5" customFormat="1" customHeight="1" spans="1:4">
      <c r="A243" s="39" t="s">
        <v>372</v>
      </c>
      <c r="B243" s="40" t="s">
        <v>373</v>
      </c>
      <c r="C243" s="22"/>
      <c r="D243" s="22"/>
    </row>
    <row r="244" s="5" customFormat="1" customHeight="1" spans="1:4">
      <c r="A244" s="39" t="s">
        <v>374</v>
      </c>
      <c r="B244" s="40" t="s">
        <v>375</v>
      </c>
      <c r="C244" s="22">
        <v>2411</v>
      </c>
      <c r="D244" s="22">
        <v>2411</v>
      </c>
    </row>
    <row r="245" s="4" customFormat="1" customHeight="1" spans="1:4">
      <c r="A245" s="29" t="s">
        <v>376</v>
      </c>
      <c r="B245" s="30" t="s">
        <v>377</v>
      </c>
      <c r="C245" s="22">
        <f>SUM(C247:C270)</f>
        <v>0</v>
      </c>
      <c r="D245" s="22">
        <f>SUM(D247:D270)</f>
        <v>0</v>
      </c>
    </row>
    <row r="246" s="4" customFormat="1" customHeight="1" spans="1:4">
      <c r="A246" s="29" t="s">
        <v>378</v>
      </c>
      <c r="B246" s="30" t="s">
        <v>379</v>
      </c>
      <c r="C246" s="22"/>
      <c r="D246" s="22"/>
    </row>
    <row r="247" s="4" customFormat="1" customHeight="1" spans="1:4">
      <c r="A247" s="20" t="s">
        <v>380</v>
      </c>
      <c r="B247" s="21" t="s">
        <v>12</v>
      </c>
      <c r="C247" s="22"/>
      <c r="D247" s="22"/>
    </row>
    <row r="248" s="4" customFormat="1" customHeight="1" spans="1:4">
      <c r="A248" s="20" t="s">
        <v>381</v>
      </c>
      <c r="B248" s="21" t="s">
        <v>14</v>
      </c>
      <c r="C248" s="22"/>
      <c r="D248" s="22"/>
    </row>
    <row r="249" s="4" customFormat="1" customHeight="1" spans="1:4">
      <c r="A249" s="20" t="s">
        <v>382</v>
      </c>
      <c r="B249" s="21" t="s">
        <v>16</v>
      </c>
      <c r="C249" s="22"/>
      <c r="D249" s="22"/>
    </row>
    <row r="250" s="4" customFormat="1" customHeight="1" spans="1:4">
      <c r="A250" s="20" t="s">
        <v>383</v>
      </c>
      <c r="B250" s="21" t="s">
        <v>268</v>
      </c>
      <c r="C250" s="22"/>
      <c r="D250" s="22"/>
    </row>
    <row r="251" s="4" customFormat="1" customHeight="1" spans="1:4">
      <c r="A251" s="20" t="s">
        <v>384</v>
      </c>
      <c r="B251" s="21" t="s">
        <v>30</v>
      </c>
      <c r="C251" s="22"/>
      <c r="D251" s="22"/>
    </row>
    <row r="252" s="4" customFormat="1" customHeight="1" spans="1:4">
      <c r="A252" s="20" t="s">
        <v>385</v>
      </c>
      <c r="B252" s="21" t="s">
        <v>386</v>
      </c>
      <c r="C252" s="22"/>
      <c r="D252" s="22"/>
    </row>
    <row r="253" s="4" customFormat="1" customHeight="1" spans="1:4">
      <c r="A253" s="20" t="s">
        <v>387</v>
      </c>
      <c r="B253" s="21" t="s">
        <v>388</v>
      </c>
      <c r="C253" s="22"/>
      <c r="D253" s="22"/>
    </row>
    <row r="254" s="4" customFormat="1" customHeight="1" spans="1:4">
      <c r="A254" s="20" t="s">
        <v>389</v>
      </c>
      <c r="B254" s="24" t="s">
        <v>390</v>
      </c>
      <c r="C254" s="22"/>
      <c r="D254" s="22"/>
    </row>
    <row r="255" s="4" customFormat="1" customHeight="1" spans="1:4">
      <c r="A255" s="20" t="s">
        <v>391</v>
      </c>
      <c r="B255" s="24" t="s">
        <v>392</v>
      </c>
      <c r="C255" s="22"/>
      <c r="D255" s="22"/>
    </row>
    <row r="256" s="4" customFormat="1" customHeight="1" spans="1:4">
      <c r="A256" s="20" t="s">
        <v>393</v>
      </c>
      <c r="B256" s="24" t="s">
        <v>394</v>
      </c>
      <c r="C256" s="22"/>
      <c r="D256" s="22"/>
    </row>
    <row r="257" s="4" customFormat="1" customHeight="1" spans="1:4">
      <c r="A257" s="20" t="s">
        <v>395</v>
      </c>
      <c r="B257" s="24" t="s">
        <v>396</v>
      </c>
      <c r="C257" s="22"/>
      <c r="D257" s="22"/>
    </row>
    <row r="258" s="4" customFormat="1" customHeight="1" spans="1:4">
      <c r="A258" s="20" t="s">
        <v>397</v>
      </c>
      <c r="B258" s="24" t="s">
        <v>398</v>
      </c>
      <c r="C258" s="22"/>
      <c r="D258" s="22"/>
    </row>
    <row r="259" s="4" customFormat="1" customHeight="1" spans="1:4">
      <c r="A259" s="20" t="s">
        <v>399</v>
      </c>
      <c r="B259" s="24" t="s">
        <v>400</v>
      </c>
      <c r="C259" s="22"/>
      <c r="D259" s="22"/>
    </row>
    <row r="260" s="4" customFormat="1" customHeight="1" spans="1:4">
      <c r="A260" s="20" t="s">
        <v>401</v>
      </c>
      <c r="B260" s="24" t="s">
        <v>402</v>
      </c>
      <c r="C260" s="22"/>
      <c r="D260" s="22"/>
    </row>
    <row r="261" s="4" customFormat="1" customHeight="1" spans="1:4">
      <c r="A261" s="20" t="s">
        <v>403</v>
      </c>
      <c r="B261" s="23" t="s">
        <v>404</v>
      </c>
      <c r="C261" s="22"/>
      <c r="D261" s="22"/>
    </row>
    <row r="262" s="4" customFormat="1" customHeight="1" spans="1:4">
      <c r="A262" s="20" t="s">
        <v>405</v>
      </c>
      <c r="B262" s="21" t="s">
        <v>406</v>
      </c>
      <c r="C262" s="22"/>
      <c r="D262" s="22"/>
    </row>
    <row r="263" s="4" customFormat="1" customHeight="1" spans="1:4">
      <c r="A263" s="20" t="s">
        <v>407</v>
      </c>
      <c r="B263" s="21" t="s">
        <v>408</v>
      </c>
      <c r="C263" s="22"/>
      <c r="D263" s="22"/>
    </row>
    <row r="264" s="4" customFormat="1" customHeight="1" spans="1:4">
      <c r="A264" s="20" t="s">
        <v>409</v>
      </c>
      <c r="B264" s="21" t="s">
        <v>410</v>
      </c>
      <c r="C264" s="22"/>
      <c r="D264" s="22"/>
    </row>
    <row r="265" s="4" customFormat="1" customHeight="1" spans="1:4">
      <c r="A265" s="20" t="s">
        <v>411</v>
      </c>
      <c r="B265" s="23" t="s">
        <v>412</v>
      </c>
      <c r="C265" s="22"/>
      <c r="D265" s="22"/>
    </row>
    <row r="266" s="4" customFormat="1" customHeight="1" spans="1:4">
      <c r="A266" s="20" t="s">
        <v>413</v>
      </c>
      <c r="B266" s="23" t="s">
        <v>414</v>
      </c>
      <c r="C266" s="22"/>
      <c r="D266" s="22"/>
    </row>
    <row r="267" s="4" customFormat="1" customHeight="1" spans="1:4">
      <c r="A267" s="41" t="s">
        <v>415</v>
      </c>
      <c r="B267" s="23" t="s">
        <v>416</v>
      </c>
      <c r="C267" s="22"/>
      <c r="D267" s="22"/>
    </row>
    <row r="268" s="4" customFormat="1" customHeight="1" spans="1:4">
      <c r="A268" s="20" t="s">
        <v>417</v>
      </c>
      <c r="B268" s="24" t="s">
        <v>418</v>
      </c>
      <c r="C268" s="22"/>
      <c r="D268" s="22"/>
    </row>
    <row r="269" s="4" customFormat="1" customHeight="1" spans="1:4">
      <c r="A269" s="20" t="s">
        <v>419</v>
      </c>
      <c r="B269" s="21" t="s">
        <v>420</v>
      </c>
      <c r="C269" s="22"/>
      <c r="D269" s="22"/>
    </row>
    <row r="270" s="4" customFormat="1" customHeight="1" spans="1:4">
      <c r="A270" s="20" t="s">
        <v>421</v>
      </c>
      <c r="B270" s="21" t="s">
        <v>422</v>
      </c>
      <c r="C270" s="22"/>
      <c r="D270" s="22"/>
    </row>
    <row r="271" s="4" customFormat="1" customHeight="1" spans="1:4">
      <c r="A271" s="20" t="s">
        <v>423</v>
      </c>
      <c r="B271" s="23" t="s">
        <v>12</v>
      </c>
      <c r="C271" s="22"/>
      <c r="D271" s="22"/>
    </row>
    <row r="272" s="4" customFormat="1" customHeight="1" spans="1:4">
      <c r="A272" s="20" t="s">
        <v>424</v>
      </c>
      <c r="B272" s="23" t="s">
        <v>14</v>
      </c>
      <c r="C272" s="22"/>
      <c r="D272" s="22"/>
    </row>
    <row r="273" s="4" customFormat="1" customHeight="1" spans="1:4">
      <c r="A273" s="20" t="s">
        <v>425</v>
      </c>
      <c r="B273" s="23" t="s">
        <v>16</v>
      </c>
      <c r="C273" s="22"/>
      <c r="D273" s="22"/>
    </row>
    <row r="274" s="4" customFormat="1" customHeight="1" spans="1:4">
      <c r="A274" s="20" t="s">
        <v>426</v>
      </c>
      <c r="B274" s="23" t="s">
        <v>30</v>
      </c>
      <c r="C274" s="22"/>
      <c r="D274" s="22"/>
    </row>
    <row r="275" s="4" customFormat="1" customHeight="1" spans="1:4">
      <c r="A275" s="20" t="s">
        <v>427</v>
      </c>
      <c r="B275" s="23" t="s">
        <v>428</v>
      </c>
      <c r="C275" s="22"/>
      <c r="D275" s="22"/>
    </row>
    <row r="276" s="4" customFormat="1" customHeight="1" spans="1:4">
      <c r="A276" s="20" t="s">
        <v>429</v>
      </c>
      <c r="B276" s="23" t="s">
        <v>430</v>
      </c>
      <c r="C276" s="22"/>
      <c r="D276" s="22"/>
    </row>
    <row r="277" s="4" customFormat="1" customHeight="1" spans="1:4">
      <c r="A277" s="42" t="s">
        <v>431</v>
      </c>
      <c r="B277" s="33" t="s">
        <v>432</v>
      </c>
      <c r="C277" s="19">
        <f>SUM(C278)</f>
        <v>92</v>
      </c>
      <c r="D277" s="19">
        <f>SUM(D278)</f>
        <v>92</v>
      </c>
    </row>
    <row r="278" s="4" customFormat="1" customHeight="1" spans="1:4">
      <c r="A278" s="42" t="s">
        <v>433</v>
      </c>
      <c r="B278" s="30" t="s">
        <v>434</v>
      </c>
      <c r="C278" s="19">
        <v>92</v>
      </c>
      <c r="D278" s="19">
        <v>92</v>
      </c>
    </row>
    <row r="279" s="4" customFormat="1" customHeight="1" spans="1:4">
      <c r="A279" s="29" t="s">
        <v>435</v>
      </c>
      <c r="B279" s="30" t="s">
        <v>436</v>
      </c>
      <c r="C279" s="19">
        <f>SUM(C280:C287)</f>
        <v>8264</v>
      </c>
      <c r="D279" s="19">
        <f>SUM(D280:D287)</f>
        <v>8264</v>
      </c>
    </row>
    <row r="280" s="4" customFormat="1" customHeight="1" spans="1:4">
      <c r="A280" s="29" t="s">
        <v>437</v>
      </c>
      <c r="B280" s="43" t="s">
        <v>438</v>
      </c>
      <c r="C280" s="19"/>
      <c r="D280" s="19"/>
    </row>
    <row r="281" s="4" customFormat="1" customHeight="1" spans="1:4">
      <c r="A281" s="29" t="s">
        <v>439</v>
      </c>
      <c r="B281" s="35" t="s">
        <v>440</v>
      </c>
      <c r="C281" s="19">
        <v>6676</v>
      </c>
      <c r="D281" s="19">
        <v>6676</v>
      </c>
    </row>
    <row r="282" s="4" customFormat="1" customHeight="1" spans="1:4">
      <c r="A282" s="29" t="s">
        <v>441</v>
      </c>
      <c r="B282" s="44" t="s">
        <v>442</v>
      </c>
      <c r="C282" s="19"/>
      <c r="D282" s="19"/>
    </row>
    <row r="283" s="4" customFormat="1" customHeight="1" spans="1:4">
      <c r="A283" s="29" t="s">
        <v>443</v>
      </c>
      <c r="B283" s="45" t="s">
        <v>444</v>
      </c>
      <c r="C283" s="19">
        <v>99</v>
      </c>
      <c r="D283" s="19">
        <v>99</v>
      </c>
    </row>
    <row r="284" s="4" customFormat="1" customHeight="1" spans="1:4">
      <c r="A284" s="46">
        <v>20405</v>
      </c>
      <c r="B284" s="34" t="s">
        <v>445</v>
      </c>
      <c r="C284" s="19">
        <v>171</v>
      </c>
      <c r="D284" s="19">
        <v>171</v>
      </c>
    </row>
    <row r="285" s="4" customFormat="1" customHeight="1" spans="1:4">
      <c r="A285" s="46">
        <v>20406</v>
      </c>
      <c r="B285" s="34" t="s">
        <v>446</v>
      </c>
      <c r="C285" s="19">
        <v>780</v>
      </c>
      <c r="D285" s="19">
        <v>780</v>
      </c>
    </row>
    <row r="286" s="4" customFormat="1" customHeight="1" spans="1:4">
      <c r="A286" s="46">
        <v>20407</v>
      </c>
      <c r="B286" s="34" t="s">
        <v>447</v>
      </c>
      <c r="C286" s="19">
        <v>0</v>
      </c>
      <c r="D286" s="19">
        <v>0</v>
      </c>
    </row>
    <row r="287" s="4" customFormat="1" customHeight="1" spans="1:4">
      <c r="A287" s="46" t="s">
        <v>448</v>
      </c>
      <c r="B287" s="34" t="s">
        <v>449</v>
      </c>
      <c r="C287" s="19">
        <v>538</v>
      </c>
      <c r="D287" s="19">
        <v>538</v>
      </c>
    </row>
    <row r="288" s="4" customFormat="1" customHeight="1" spans="1:4">
      <c r="A288" s="46">
        <v>205</v>
      </c>
      <c r="B288" s="29" t="s">
        <v>450</v>
      </c>
      <c r="C288" s="19">
        <f>SUM(C289,C294,C301,C307,C313,C317,C321,C325,C331)</f>
        <v>37472</v>
      </c>
      <c r="D288" s="19">
        <f>SUM(D289,D294,D301,D307,D313,D317,D321,D325,D331)</f>
        <v>37472</v>
      </c>
    </row>
    <row r="289" s="4" customFormat="1" customHeight="1" spans="1:4">
      <c r="A289" s="46">
        <v>20501</v>
      </c>
      <c r="B289" s="29" t="s">
        <v>451</v>
      </c>
      <c r="C289" s="19">
        <f>SUM(C290:C293)</f>
        <v>224</v>
      </c>
      <c r="D289" s="19">
        <f>SUM(D290:D293)</f>
        <v>224</v>
      </c>
    </row>
    <row r="290" s="4" customFormat="1" customHeight="1" spans="1:4">
      <c r="A290" s="20" t="s">
        <v>452</v>
      </c>
      <c r="B290" s="24" t="s">
        <v>12</v>
      </c>
      <c r="C290" s="22">
        <v>224</v>
      </c>
      <c r="D290" s="22">
        <v>224</v>
      </c>
    </row>
    <row r="291" s="4" customFormat="1" customHeight="1" spans="1:4">
      <c r="A291" s="20" t="s">
        <v>453</v>
      </c>
      <c r="B291" s="21" t="s">
        <v>14</v>
      </c>
      <c r="C291" s="22"/>
      <c r="D291" s="22"/>
    </row>
    <row r="292" s="4" customFormat="1" customHeight="1" spans="1:4">
      <c r="A292" s="20" t="s">
        <v>454</v>
      </c>
      <c r="B292" s="21" t="s">
        <v>16</v>
      </c>
      <c r="C292" s="22"/>
      <c r="D292" s="22"/>
    </row>
    <row r="293" s="4" customFormat="1" customHeight="1" spans="1:4">
      <c r="A293" s="20" t="s">
        <v>455</v>
      </c>
      <c r="B293" s="21" t="s">
        <v>456</v>
      </c>
      <c r="C293" s="22"/>
      <c r="D293" s="22"/>
    </row>
    <row r="294" s="4" customFormat="1" customHeight="1" spans="1:4">
      <c r="A294" s="29" t="s">
        <v>457</v>
      </c>
      <c r="B294" s="33" t="s">
        <v>458</v>
      </c>
      <c r="C294" s="19">
        <f>SUM(C295:C300)</f>
        <v>35495</v>
      </c>
      <c r="D294" s="19">
        <f>SUM(D295:D300)</f>
        <v>35495</v>
      </c>
    </row>
    <row r="295" s="4" customFormat="1" customHeight="1" spans="1:4">
      <c r="A295" s="20" t="s">
        <v>459</v>
      </c>
      <c r="B295" s="23" t="s">
        <v>460</v>
      </c>
      <c r="C295" s="22">
        <v>2802</v>
      </c>
      <c r="D295" s="22">
        <v>2802</v>
      </c>
    </row>
    <row r="296" s="4" customFormat="1" customHeight="1" spans="1:4">
      <c r="A296" s="20" t="s">
        <v>461</v>
      </c>
      <c r="B296" s="23" t="s">
        <v>462</v>
      </c>
      <c r="C296" s="22">
        <v>15658</v>
      </c>
      <c r="D296" s="22">
        <v>15658</v>
      </c>
    </row>
    <row r="297" s="4" customFormat="1" customHeight="1" spans="1:4">
      <c r="A297" s="20" t="s">
        <v>463</v>
      </c>
      <c r="B297" s="21" t="s">
        <v>464</v>
      </c>
      <c r="C297" s="22">
        <v>7479</v>
      </c>
      <c r="D297" s="22">
        <v>7479</v>
      </c>
    </row>
    <row r="298" s="4" customFormat="1" customHeight="1" spans="1:4">
      <c r="A298" s="20" t="s">
        <v>465</v>
      </c>
      <c r="B298" s="21" t="s">
        <v>466</v>
      </c>
      <c r="C298" s="22">
        <v>9530</v>
      </c>
      <c r="D298" s="22">
        <v>9530</v>
      </c>
    </row>
    <row r="299" s="4" customFormat="1" customHeight="1" spans="1:4">
      <c r="A299" s="20" t="s">
        <v>467</v>
      </c>
      <c r="B299" s="21" t="s">
        <v>468</v>
      </c>
      <c r="C299" s="22"/>
      <c r="D299" s="22"/>
    </row>
    <row r="300" s="4" customFormat="1" customHeight="1" spans="1:4">
      <c r="A300" s="20" t="s">
        <v>469</v>
      </c>
      <c r="B300" s="21" t="s">
        <v>470</v>
      </c>
      <c r="C300" s="22">
        <v>26</v>
      </c>
      <c r="D300" s="22">
        <v>26</v>
      </c>
    </row>
    <row r="301" s="4" customFormat="1" customHeight="1" spans="1:4">
      <c r="A301" s="29" t="s">
        <v>471</v>
      </c>
      <c r="B301" s="33" t="s">
        <v>472</v>
      </c>
      <c r="C301" s="22">
        <f>SUM(C302:C306)</f>
        <v>0</v>
      </c>
      <c r="D301" s="22">
        <f>SUM(D302:D306)</f>
        <v>0</v>
      </c>
    </row>
    <row r="302" s="4" customFormat="1" customHeight="1" spans="1:4">
      <c r="A302" s="20" t="s">
        <v>473</v>
      </c>
      <c r="B302" s="23" t="s">
        <v>474</v>
      </c>
      <c r="C302" s="22"/>
      <c r="D302" s="22"/>
    </row>
    <row r="303" s="4" customFormat="1" customHeight="1" spans="1:4">
      <c r="A303" s="20" t="s">
        <v>475</v>
      </c>
      <c r="B303" s="23" t="s">
        <v>476</v>
      </c>
      <c r="C303" s="22"/>
      <c r="D303" s="22"/>
    </row>
    <row r="304" s="4" customFormat="1" customHeight="1" spans="1:4">
      <c r="A304" s="20" t="s">
        <v>477</v>
      </c>
      <c r="B304" s="23" t="s">
        <v>478</v>
      </c>
      <c r="C304" s="22"/>
      <c r="D304" s="22"/>
    </row>
    <row r="305" s="4" customFormat="1" customHeight="1" spans="1:4">
      <c r="A305" s="20" t="s">
        <v>479</v>
      </c>
      <c r="B305" s="24" t="s">
        <v>480</v>
      </c>
      <c r="C305" s="22"/>
      <c r="D305" s="22"/>
    </row>
    <row r="306" s="4" customFormat="1" customHeight="1" spans="1:4">
      <c r="A306" s="20" t="s">
        <v>481</v>
      </c>
      <c r="B306" s="21" t="s">
        <v>482</v>
      </c>
      <c r="C306" s="22"/>
      <c r="D306" s="22"/>
    </row>
    <row r="307" s="4" customFormat="1" customHeight="1" spans="1:4">
      <c r="A307" s="29" t="s">
        <v>483</v>
      </c>
      <c r="B307" s="33" t="s">
        <v>484</v>
      </c>
      <c r="C307" s="22">
        <f>SUM(C308:C312)</f>
        <v>0</v>
      </c>
      <c r="D307" s="22">
        <f>SUM(D308:D312)</f>
        <v>0</v>
      </c>
    </row>
    <row r="308" s="4" customFormat="1" customHeight="1" spans="1:4">
      <c r="A308" s="20" t="s">
        <v>485</v>
      </c>
      <c r="B308" s="21" t="s">
        <v>486</v>
      </c>
      <c r="C308" s="22"/>
      <c r="D308" s="22"/>
    </row>
    <row r="309" s="4" customFormat="1" customHeight="1" spans="1:4">
      <c r="A309" s="20" t="s">
        <v>487</v>
      </c>
      <c r="B309" s="21" t="s">
        <v>488</v>
      </c>
      <c r="C309" s="22"/>
      <c r="D309" s="22"/>
    </row>
    <row r="310" s="4" customFormat="1" customHeight="1" spans="1:4">
      <c r="A310" s="20" t="s">
        <v>489</v>
      </c>
      <c r="B310" s="24" t="s">
        <v>490</v>
      </c>
      <c r="C310" s="22"/>
      <c r="D310" s="22"/>
    </row>
    <row r="311" s="4" customFormat="1" customHeight="1" spans="1:4">
      <c r="A311" s="20" t="s">
        <v>491</v>
      </c>
      <c r="B311" s="23" t="s">
        <v>492</v>
      </c>
      <c r="C311" s="22"/>
      <c r="D311" s="22"/>
    </row>
    <row r="312" s="4" customFormat="1" customHeight="1" spans="1:4">
      <c r="A312" s="20" t="s">
        <v>493</v>
      </c>
      <c r="B312" s="21" t="s">
        <v>494</v>
      </c>
      <c r="C312" s="22"/>
      <c r="D312" s="22"/>
    </row>
    <row r="313" s="4" customFormat="1" customHeight="1" spans="1:4">
      <c r="A313" s="29" t="s">
        <v>495</v>
      </c>
      <c r="B313" s="33" t="s">
        <v>496</v>
      </c>
      <c r="C313" s="22">
        <f>SUM(C314:C316)</f>
        <v>0</v>
      </c>
      <c r="D313" s="22">
        <f>SUM(D314:D316)</f>
        <v>0</v>
      </c>
    </row>
    <row r="314" s="4" customFormat="1" customHeight="1" spans="1:4">
      <c r="A314" s="20" t="s">
        <v>497</v>
      </c>
      <c r="B314" s="21" t="s">
        <v>498</v>
      </c>
      <c r="C314" s="22"/>
      <c r="D314" s="22"/>
    </row>
    <row r="315" s="4" customFormat="1" customHeight="1" spans="1:4">
      <c r="A315" s="20" t="s">
        <v>499</v>
      </c>
      <c r="B315" s="23" t="s">
        <v>500</v>
      </c>
      <c r="C315" s="22"/>
      <c r="D315" s="22"/>
    </row>
    <row r="316" s="4" customFormat="1" customHeight="1" spans="1:4">
      <c r="A316" s="20" t="s">
        <v>501</v>
      </c>
      <c r="B316" s="21" t="s">
        <v>502</v>
      </c>
      <c r="C316" s="22"/>
      <c r="D316" s="22"/>
    </row>
    <row r="317" s="4" customFormat="1" customHeight="1" spans="1:4">
      <c r="A317" s="29" t="s">
        <v>503</v>
      </c>
      <c r="B317" s="33" t="s">
        <v>504</v>
      </c>
      <c r="C317" s="22">
        <f>SUM(C318:C320)</f>
        <v>0</v>
      </c>
      <c r="D317" s="22">
        <f>SUM(D318:D320)</f>
        <v>0</v>
      </c>
    </row>
    <row r="318" s="4" customFormat="1" customHeight="1" spans="1:4">
      <c r="A318" s="20" t="s">
        <v>505</v>
      </c>
      <c r="B318" s="24" t="s">
        <v>506</v>
      </c>
      <c r="C318" s="22"/>
      <c r="D318" s="22"/>
    </row>
    <row r="319" s="4" customFormat="1" customHeight="1" spans="1:4">
      <c r="A319" s="20" t="s">
        <v>507</v>
      </c>
      <c r="B319" s="21" t="s">
        <v>508</v>
      </c>
      <c r="C319" s="22"/>
      <c r="D319" s="22"/>
    </row>
    <row r="320" s="4" customFormat="1" customHeight="1" spans="1:4">
      <c r="A320" s="20" t="s">
        <v>509</v>
      </c>
      <c r="B320" s="21" t="s">
        <v>510</v>
      </c>
      <c r="C320" s="22"/>
      <c r="D320" s="22"/>
    </row>
    <row r="321" s="4" customFormat="1" customHeight="1" spans="1:4">
      <c r="A321" s="29" t="s">
        <v>511</v>
      </c>
      <c r="B321" s="33" t="s">
        <v>512</v>
      </c>
      <c r="C321" s="22">
        <f>SUM(C322:C324)</f>
        <v>0</v>
      </c>
      <c r="D321" s="22">
        <f>SUM(D322:D324)</f>
        <v>0</v>
      </c>
    </row>
    <row r="322" s="4" customFormat="1" customHeight="1" spans="1:4">
      <c r="A322" s="20" t="s">
        <v>513</v>
      </c>
      <c r="B322" s="23" t="s">
        <v>514</v>
      </c>
      <c r="C322" s="22"/>
      <c r="D322" s="22"/>
    </row>
    <row r="323" s="4" customFormat="1" customHeight="1" spans="1:4">
      <c r="A323" s="20" t="s">
        <v>515</v>
      </c>
      <c r="B323" s="23" t="s">
        <v>516</v>
      </c>
      <c r="C323" s="22"/>
      <c r="D323" s="22"/>
    </row>
    <row r="324" s="4" customFormat="1" customHeight="1" spans="1:4">
      <c r="A324" s="20" t="s">
        <v>517</v>
      </c>
      <c r="B324" s="23" t="s">
        <v>518</v>
      </c>
      <c r="C324" s="22"/>
      <c r="D324" s="22"/>
    </row>
    <row r="325" s="4" customFormat="1" customHeight="1" spans="1:4">
      <c r="A325" s="29" t="s">
        <v>519</v>
      </c>
      <c r="B325" s="30" t="s">
        <v>520</v>
      </c>
      <c r="C325" s="19">
        <f>SUM(C326:C330)</f>
        <v>1581</v>
      </c>
      <c r="D325" s="19">
        <f>SUM(D326:D330)</f>
        <v>1581</v>
      </c>
    </row>
    <row r="326" s="4" customFormat="1" customHeight="1" spans="1:4">
      <c r="A326" s="20" t="s">
        <v>521</v>
      </c>
      <c r="B326" s="21" t="s">
        <v>522</v>
      </c>
      <c r="C326" s="22">
        <v>1354</v>
      </c>
      <c r="D326" s="22">
        <v>1354</v>
      </c>
    </row>
    <row r="327" s="4" customFormat="1" customHeight="1" spans="1:4">
      <c r="A327" s="20" t="s">
        <v>523</v>
      </c>
      <c r="B327" s="21" t="s">
        <v>524</v>
      </c>
      <c r="C327" s="22">
        <v>227</v>
      </c>
      <c r="D327" s="22">
        <v>227</v>
      </c>
    </row>
    <row r="328" s="4" customFormat="1" customHeight="1" spans="1:4">
      <c r="A328" s="20" t="s">
        <v>525</v>
      </c>
      <c r="B328" s="21" t="s">
        <v>526</v>
      </c>
      <c r="C328" s="22"/>
      <c r="D328" s="22"/>
    </row>
    <row r="329" s="4" customFormat="1" customHeight="1" spans="1:4">
      <c r="A329" s="20" t="s">
        <v>527</v>
      </c>
      <c r="B329" s="23" t="s">
        <v>528</v>
      </c>
      <c r="C329" s="22"/>
      <c r="D329" s="22"/>
    </row>
    <row r="330" s="4" customFormat="1" customHeight="1" spans="1:4">
      <c r="A330" s="20" t="s">
        <v>529</v>
      </c>
      <c r="B330" s="23" t="s">
        <v>530</v>
      </c>
      <c r="C330" s="22"/>
      <c r="D330" s="22"/>
    </row>
    <row r="331" s="4" customFormat="1" customHeight="1" spans="1:4">
      <c r="A331" s="29" t="s">
        <v>531</v>
      </c>
      <c r="B331" s="30" t="s">
        <v>532</v>
      </c>
      <c r="C331" s="19">
        <f>SUM(C332:C338)</f>
        <v>172</v>
      </c>
      <c r="D331" s="19">
        <f>SUM(D332:D338)</f>
        <v>172</v>
      </c>
    </row>
    <row r="332" s="4" customFormat="1" customHeight="1" spans="1:4">
      <c r="A332" s="20" t="s">
        <v>533</v>
      </c>
      <c r="B332" s="24" t="s">
        <v>534</v>
      </c>
      <c r="C332" s="22">
        <v>172</v>
      </c>
      <c r="D332" s="22">
        <v>172</v>
      </c>
    </row>
    <row r="333" s="4" customFormat="1" customHeight="1" spans="1:4">
      <c r="A333" s="20" t="s">
        <v>535</v>
      </c>
      <c r="B333" s="21" t="s">
        <v>536</v>
      </c>
      <c r="C333" s="22"/>
      <c r="D333" s="22"/>
    </row>
    <row r="334" s="4" customFormat="1" customHeight="1" spans="1:4">
      <c r="A334" s="20" t="s">
        <v>537</v>
      </c>
      <c r="B334" s="21" t="s">
        <v>538</v>
      </c>
      <c r="C334" s="22"/>
      <c r="D334" s="22"/>
    </row>
    <row r="335" s="4" customFormat="1" customHeight="1" spans="1:4">
      <c r="A335" s="20" t="s">
        <v>539</v>
      </c>
      <c r="B335" s="23" t="s">
        <v>540</v>
      </c>
      <c r="C335" s="22"/>
      <c r="D335" s="22"/>
    </row>
    <row r="336" s="4" customFormat="1" customHeight="1" spans="1:4">
      <c r="A336" s="20" t="s">
        <v>541</v>
      </c>
      <c r="B336" s="23" t="s">
        <v>542</v>
      </c>
      <c r="C336" s="22"/>
      <c r="D336" s="22"/>
    </row>
    <row r="337" s="4" customFormat="1" customHeight="1" spans="1:4">
      <c r="A337" s="20" t="s">
        <v>543</v>
      </c>
      <c r="B337" s="23" t="s">
        <v>544</v>
      </c>
      <c r="C337" s="22"/>
      <c r="D337" s="22"/>
    </row>
    <row r="338" s="4" customFormat="1" customHeight="1" spans="1:4">
      <c r="A338" s="20" t="s">
        <v>545</v>
      </c>
      <c r="B338" s="21" t="s">
        <v>546</v>
      </c>
      <c r="C338" s="22"/>
      <c r="D338" s="22"/>
    </row>
    <row r="339" s="4" customFormat="1" customHeight="1" spans="1:4">
      <c r="A339" s="46" t="s">
        <v>547</v>
      </c>
      <c r="B339" s="29" t="s">
        <v>548</v>
      </c>
      <c r="C339" s="19">
        <f>SUM(C340,C345,C354,C360,C365,C370,C375,C382,C386,C390)</f>
        <v>247</v>
      </c>
      <c r="D339" s="19">
        <f>SUM(D340,D345,D354,D360,D365,D370,D375,D382,D386,D390)</f>
        <v>247</v>
      </c>
    </row>
    <row r="340" s="4" customFormat="1" customHeight="1" spans="1:4">
      <c r="A340" s="46" t="s">
        <v>549</v>
      </c>
      <c r="B340" s="29" t="s">
        <v>550</v>
      </c>
      <c r="C340" s="19">
        <f>SUM(C341:C344)</f>
        <v>65</v>
      </c>
      <c r="D340" s="19">
        <f>SUM(D341:D344)</f>
        <v>65</v>
      </c>
    </row>
    <row r="341" s="4" customFormat="1" customHeight="1" spans="1:4">
      <c r="A341" s="20" t="s">
        <v>551</v>
      </c>
      <c r="B341" s="23" t="s">
        <v>12</v>
      </c>
      <c r="C341" s="22">
        <v>65</v>
      </c>
      <c r="D341" s="22">
        <v>65</v>
      </c>
    </row>
    <row r="342" s="4" customFormat="1" customHeight="1" spans="1:4">
      <c r="A342" s="20" t="s">
        <v>552</v>
      </c>
      <c r="B342" s="23" t="s">
        <v>14</v>
      </c>
      <c r="C342" s="22"/>
      <c r="D342" s="22"/>
    </row>
    <row r="343" s="4" customFormat="1" customHeight="1" spans="1:4">
      <c r="A343" s="20" t="s">
        <v>553</v>
      </c>
      <c r="B343" s="23" t="s">
        <v>16</v>
      </c>
      <c r="C343" s="22"/>
      <c r="D343" s="22"/>
    </row>
    <row r="344" s="4" customFormat="1" customHeight="1" spans="1:4">
      <c r="A344" s="20" t="s">
        <v>554</v>
      </c>
      <c r="B344" s="23" t="s">
        <v>555</v>
      </c>
      <c r="C344" s="22"/>
      <c r="D344" s="22"/>
    </row>
    <row r="345" s="4" customFormat="1" customHeight="1" spans="1:4">
      <c r="A345" s="29" t="s">
        <v>556</v>
      </c>
      <c r="B345" s="30" t="s">
        <v>557</v>
      </c>
      <c r="C345" s="22">
        <f>SUM(C346:C353)</f>
        <v>0</v>
      </c>
      <c r="D345" s="22">
        <f>SUM(D346:D353)</f>
        <v>0</v>
      </c>
    </row>
    <row r="346" s="4" customFormat="1" customHeight="1" spans="1:4">
      <c r="A346" s="20" t="s">
        <v>558</v>
      </c>
      <c r="B346" s="21" t="s">
        <v>559</v>
      </c>
      <c r="C346" s="22"/>
      <c r="D346" s="22"/>
    </row>
    <row r="347" s="4" customFormat="1" customHeight="1" spans="1:4">
      <c r="A347" s="20" t="s">
        <v>560</v>
      </c>
      <c r="B347" s="23" t="s">
        <v>561</v>
      </c>
      <c r="C347" s="22"/>
      <c r="D347" s="22"/>
    </row>
    <row r="348" s="4" customFormat="1" customHeight="1" spans="1:4">
      <c r="A348" s="20" t="s">
        <v>562</v>
      </c>
      <c r="B348" s="23" t="s">
        <v>563</v>
      </c>
      <c r="C348" s="22"/>
      <c r="D348" s="22"/>
    </row>
    <row r="349" s="4" customFormat="1" customHeight="1" spans="1:4">
      <c r="A349" s="20" t="s">
        <v>564</v>
      </c>
      <c r="B349" s="23" t="s">
        <v>565</v>
      </c>
      <c r="C349" s="22"/>
      <c r="D349" s="22"/>
    </row>
    <row r="350" s="4" customFormat="1" customHeight="1" spans="1:4">
      <c r="A350" s="20" t="s">
        <v>566</v>
      </c>
      <c r="B350" s="21" t="s">
        <v>567</v>
      </c>
      <c r="C350" s="22"/>
      <c r="D350" s="22"/>
    </row>
    <row r="351" s="4" customFormat="1" customHeight="1" spans="1:4">
      <c r="A351" s="20" t="s">
        <v>568</v>
      </c>
      <c r="B351" s="21" t="s">
        <v>569</v>
      </c>
      <c r="C351" s="22"/>
      <c r="D351" s="22"/>
    </row>
    <row r="352" s="4" customFormat="1" customHeight="1" spans="1:4">
      <c r="A352" s="20" t="s">
        <v>570</v>
      </c>
      <c r="B352" s="21" t="s">
        <v>571</v>
      </c>
      <c r="C352" s="22"/>
      <c r="D352" s="22"/>
    </row>
    <row r="353" s="4" customFormat="1" customHeight="1" spans="1:4">
      <c r="A353" s="20" t="s">
        <v>572</v>
      </c>
      <c r="B353" s="23" t="s">
        <v>573</v>
      </c>
      <c r="C353" s="22"/>
      <c r="D353" s="22"/>
    </row>
    <row r="354" s="4" customFormat="1" customHeight="1" spans="1:4">
      <c r="A354" s="29" t="s">
        <v>574</v>
      </c>
      <c r="B354" s="30" t="s">
        <v>575</v>
      </c>
      <c r="C354" s="22">
        <f>SUM(C355:C359)</f>
        <v>0</v>
      </c>
      <c r="D354" s="22">
        <f>SUM(D355:D359)</f>
        <v>0</v>
      </c>
    </row>
    <row r="355" s="4" customFormat="1" customHeight="1" spans="1:4">
      <c r="A355" s="20" t="s">
        <v>576</v>
      </c>
      <c r="B355" s="23" t="s">
        <v>559</v>
      </c>
      <c r="C355" s="22"/>
      <c r="D355" s="22"/>
    </row>
    <row r="356" s="4" customFormat="1" customHeight="1" spans="1:4">
      <c r="A356" s="20" t="s">
        <v>577</v>
      </c>
      <c r="B356" s="24" t="s">
        <v>578</v>
      </c>
      <c r="C356" s="22"/>
      <c r="D356" s="22"/>
    </row>
    <row r="357" s="4" customFormat="1" customHeight="1" spans="1:4">
      <c r="A357" s="20" t="s">
        <v>579</v>
      </c>
      <c r="B357" s="23" t="s">
        <v>580</v>
      </c>
      <c r="C357" s="22"/>
      <c r="D357" s="22"/>
    </row>
    <row r="358" s="4" customFormat="1" customHeight="1" spans="1:4">
      <c r="A358" s="20" t="s">
        <v>581</v>
      </c>
      <c r="B358" s="23" t="s">
        <v>582</v>
      </c>
      <c r="C358" s="22"/>
      <c r="D358" s="22"/>
    </row>
    <row r="359" s="4" customFormat="1" customHeight="1" spans="1:4">
      <c r="A359" s="20" t="s">
        <v>583</v>
      </c>
      <c r="B359" s="23" t="s">
        <v>584</v>
      </c>
      <c r="C359" s="22"/>
      <c r="D359" s="22"/>
    </row>
    <row r="360" s="4" customFormat="1" customHeight="1" spans="1:4">
      <c r="A360" s="29" t="s">
        <v>585</v>
      </c>
      <c r="B360" s="30" t="s">
        <v>586</v>
      </c>
      <c r="C360" s="22">
        <f>SUM(C361:C364)</f>
        <v>0</v>
      </c>
      <c r="D360" s="22">
        <f>SUM(D361:D364)</f>
        <v>0</v>
      </c>
    </row>
    <row r="361" s="4" customFormat="1" customHeight="1" spans="1:4">
      <c r="A361" s="20" t="s">
        <v>587</v>
      </c>
      <c r="B361" s="21" t="s">
        <v>559</v>
      </c>
      <c r="C361" s="22"/>
      <c r="D361" s="22"/>
    </row>
    <row r="362" s="4" customFormat="1" customHeight="1" spans="1:4">
      <c r="A362" s="20" t="s">
        <v>588</v>
      </c>
      <c r="B362" s="23" t="s">
        <v>589</v>
      </c>
      <c r="C362" s="22"/>
      <c r="D362" s="22"/>
    </row>
    <row r="363" s="4" customFormat="1" customHeight="1" spans="1:4">
      <c r="A363" s="20" t="s">
        <v>590</v>
      </c>
      <c r="B363" s="23" t="s">
        <v>591</v>
      </c>
      <c r="C363" s="22"/>
      <c r="D363" s="22"/>
    </row>
    <row r="364" s="4" customFormat="1" customHeight="1" spans="1:4">
      <c r="A364" s="20" t="s">
        <v>592</v>
      </c>
      <c r="B364" s="23" t="s">
        <v>593</v>
      </c>
      <c r="C364" s="22"/>
      <c r="D364" s="22"/>
    </row>
    <row r="365" s="4" customFormat="1" customHeight="1" spans="1:4">
      <c r="A365" s="29" t="s">
        <v>594</v>
      </c>
      <c r="B365" s="30" t="s">
        <v>595</v>
      </c>
      <c r="C365" s="22">
        <f>SUM(C366:C369)</f>
        <v>0</v>
      </c>
      <c r="D365" s="22">
        <f>SUM(D366:D369)</f>
        <v>0</v>
      </c>
    </row>
    <row r="366" s="4" customFormat="1" customHeight="1" spans="1:4">
      <c r="A366" s="20" t="s">
        <v>596</v>
      </c>
      <c r="B366" s="24" t="s">
        <v>559</v>
      </c>
      <c r="C366" s="22"/>
      <c r="D366" s="22"/>
    </row>
    <row r="367" s="4" customFormat="1" customHeight="1" spans="1:4">
      <c r="A367" s="20" t="s">
        <v>597</v>
      </c>
      <c r="B367" s="24" t="s">
        <v>598</v>
      </c>
      <c r="C367" s="22"/>
      <c r="D367" s="22"/>
    </row>
    <row r="368" s="4" customFormat="1" customHeight="1" spans="1:4">
      <c r="A368" s="20" t="s">
        <v>599</v>
      </c>
      <c r="B368" s="24" t="s">
        <v>600</v>
      </c>
      <c r="C368" s="22"/>
      <c r="D368" s="22"/>
    </row>
    <row r="369" s="4" customFormat="1" customHeight="1" spans="1:4">
      <c r="A369" s="20" t="s">
        <v>601</v>
      </c>
      <c r="B369" s="24" t="s">
        <v>602</v>
      </c>
      <c r="C369" s="22"/>
      <c r="D369" s="22"/>
    </row>
    <row r="370" s="4" customFormat="1" customHeight="1" spans="1:4">
      <c r="A370" s="29" t="s">
        <v>603</v>
      </c>
      <c r="B370" s="32" t="s">
        <v>604</v>
      </c>
      <c r="C370" s="22">
        <f>SUM(C371:C374)</f>
        <v>0</v>
      </c>
      <c r="D370" s="22">
        <f>SUM(D371:D374)</f>
        <v>0</v>
      </c>
    </row>
    <row r="371" s="4" customFormat="1" customHeight="1" spans="1:4">
      <c r="A371" s="20" t="s">
        <v>605</v>
      </c>
      <c r="B371" s="24" t="s">
        <v>606</v>
      </c>
      <c r="C371" s="22"/>
      <c r="D371" s="22"/>
    </row>
    <row r="372" s="4" customFormat="1" customHeight="1" spans="1:4">
      <c r="A372" s="20" t="s">
        <v>607</v>
      </c>
      <c r="B372" s="24" t="s">
        <v>608</v>
      </c>
      <c r="C372" s="22"/>
      <c r="D372" s="22"/>
    </row>
    <row r="373" s="4" customFormat="1" customHeight="1" spans="1:4">
      <c r="A373" s="20" t="s">
        <v>609</v>
      </c>
      <c r="B373" s="24" t="s">
        <v>610</v>
      </c>
      <c r="C373" s="22"/>
      <c r="D373" s="22"/>
    </row>
    <row r="374" s="4" customFormat="1" customHeight="1" spans="1:4">
      <c r="A374" s="20" t="s">
        <v>611</v>
      </c>
      <c r="B374" s="24" t="s">
        <v>612</v>
      </c>
      <c r="C374" s="22"/>
      <c r="D374" s="22"/>
    </row>
    <row r="375" s="4" customFormat="1" customHeight="1" spans="1:4">
      <c r="A375" s="29" t="s">
        <v>613</v>
      </c>
      <c r="B375" s="32" t="s">
        <v>614</v>
      </c>
      <c r="C375" s="19">
        <f>SUM(C376:C381)</f>
        <v>47</v>
      </c>
      <c r="D375" s="19">
        <f>SUM(D376:D381)</f>
        <v>47</v>
      </c>
    </row>
    <row r="376" s="4" customFormat="1" customHeight="1" spans="1:4">
      <c r="A376" s="20" t="s">
        <v>615</v>
      </c>
      <c r="B376" s="24" t="s">
        <v>559</v>
      </c>
      <c r="C376" s="22">
        <v>47</v>
      </c>
      <c r="D376" s="22">
        <v>47</v>
      </c>
    </row>
    <row r="377" s="4" customFormat="1" customHeight="1" spans="1:4">
      <c r="A377" s="20" t="s">
        <v>616</v>
      </c>
      <c r="B377" s="24" t="s">
        <v>617</v>
      </c>
      <c r="C377" s="22"/>
      <c r="D377" s="22"/>
    </row>
    <row r="378" s="4" customFormat="1" customHeight="1" spans="1:4">
      <c r="A378" s="20" t="s">
        <v>618</v>
      </c>
      <c r="B378" s="24" t="s">
        <v>619</v>
      </c>
      <c r="C378" s="22"/>
      <c r="D378" s="22"/>
    </row>
    <row r="379" s="4" customFormat="1" customHeight="1" spans="1:4">
      <c r="A379" s="20" t="s">
        <v>620</v>
      </c>
      <c r="B379" s="24" t="s">
        <v>621</v>
      </c>
      <c r="C379" s="22"/>
      <c r="D379" s="22"/>
    </row>
    <row r="380" s="4" customFormat="1" customHeight="1" spans="1:4">
      <c r="A380" s="20" t="s">
        <v>622</v>
      </c>
      <c r="B380" s="24" t="s">
        <v>623</v>
      </c>
      <c r="C380" s="22"/>
      <c r="D380" s="22"/>
    </row>
    <row r="381" s="4" customFormat="1" customHeight="1" spans="1:4">
      <c r="A381" s="20" t="s">
        <v>624</v>
      </c>
      <c r="B381" s="24" t="s">
        <v>625</v>
      </c>
      <c r="C381" s="22"/>
      <c r="D381" s="22"/>
    </row>
    <row r="382" s="4" customFormat="1" customHeight="1" spans="1:4">
      <c r="A382" s="29" t="s">
        <v>626</v>
      </c>
      <c r="B382" s="47" t="s">
        <v>627</v>
      </c>
      <c r="C382" s="22">
        <f>SUM(C383:C385)</f>
        <v>0</v>
      </c>
      <c r="D382" s="22">
        <f>SUM(D383:D385)</f>
        <v>0</v>
      </c>
    </row>
    <row r="383" s="4" customFormat="1" customHeight="1" spans="1:4">
      <c r="A383" s="20" t="s">
        <v>628</v>
      </c>
      <c r="B383" s="24" t="s">
        <v>629</v>
      </c>
      <c r="C383" s="22"/>
      <c r="D383" s="22"/>
    </row>
    <row r="384" s="4" customFormat="1" customHeight="1" spans="1:4">
      <c r="A384" s="20" t="s">
        <v>630</v>
      </c>
      <c r="B384" s="24" t="s">
        <v>631</v>
      </c>
      <c r="C384" s="22"/>
      <c r="D384" s="22"/>
    </row>
    <row r="385" s="4" customFormat="1" customHeight="1" spans="1:4">
      <c r="A385" s="20" t="s">
        <v>632</v>
      </c>
      <c r="B385" s="24" t="s">
        <v>633</v>
      </c>
      <c r="C385" s="22"/>
      <c r="D385" s="22"/>
    </row>
    <row r="386" s="4" customFormat="1" customHeight="1" spans="1:4">
      <c r="A386" s="29" t="s">
        <v>634</v>
      </c>
      <c r="B386" s="32" t="s">
        <v>635</v>
      </c>
      <c r="C386" s="19">
        <f>SUM(C387:C389)</f>
        <v>75</v>
      </c>
      <c r="D386" s="19">
        <f>SUM(D387:D389)</f>
        <v>75</v>
      </c>
    </row>
    <row r="387" s="4" customFormat="1" customHeight="1" spans="1:4">
      <c r="A387" s="20" t="s">
        <v>636</v>
      </c>
      <c r="B387" s="24" t="s">
        <v>637</v>
      </c>
      <c r="C387" s="22"/>
      <c r="D387" s="22"/>
    </row>
    <row r="388" s="4" customFormat="1" customHeight="1" spans="1:4">
      <c r="A388" s="20" t="s">
        <v>638</v>
      </c>
      <c r="B388" s="24" t="s">
        <v>639</v>
      </c>
      <c r="C388" s="22"/>
      <c r="D388" s="22"/>
    </row>
    <row r="389" s="4" customFormat="1" customHeight="1" spans="1:4">
      <c r="A389" s="20" t="s">
        <v>640</v>
      </c>
      <c r="B389" s="24" t="s">
        <v>641</v>
      </c>
      <c r="C389" s="22">
        <v>75</v>
      </c>
      <c r="D389" s="22">
        <v>75</v>
      </c>
    </row>
    <row r="390" s="4" customFormat="1" customHeight="1" spans="1:4">
      <c r="A390" s="29" t="s">
        <v>642</v>
      </c>
      <c r="B390" s="32" t="s">
        <v>643</v>
      </c>
      <c r="C390" s="19">
        <f>SUM(C391:C394)</f>
        <v>60</v>
      </c>
      <c r="D390" s="19">
        <f>SUM(D391:D394)</f>
        <v>60</v>
      </c>
    </row>
    <row r="391" s="4" customFormat="1" customHeight="1" spans="1:4">
      <c r="A391" s="20" t="s">
        <v>644</v>
      </c>
      <c r="B391" s="24" t="s">
        <v>645</v>
      </c>
      <c r="C391" s="22"/>
      <c r="D391" s="22"/>
    </row>
    <row r="392" s="4" customFormat="1" customHeight="1" spans="1:4">
      <c r="A392" s="20" t="s">
        <v>646</v>
      </c>
      <c r="B392" s="24" t="s">
        <v>647</v>
      </c>
      <c r="C392" s="22"/>
      <c r="D392" s="22"/>
    </row>
    <row r="393" s="4" customFormat="1" customHeight="1" spans="1:4">
      <c r="A393" s="20" t="s">
        <v>648</v>
      </c>
      <c r="B393" s="24" t="s">
        <v>649</v>
      </c>
      <c r="C393" s="22"/>
      <c r="D393" s="22"/>
    </row>
    <row r="394" s="4" customFormat="1" customHeight="1" spans="1:4">
      <c r="A394" s="20" t="s">
        <v>650</v>
      </c>
      <c r="B394" s="24" t="s">
        <v>643</v>
      </c>
      <c r="C394" s="22">
        <v>60</v>
      </c>
      <c r="D394" s="22">
        <v>60</v>
      </c>
    </row>
    <row r="395" s="4" customFormat="1" customHeight="1" spans="1:4">
      <c r="A395" s="29" t="s">
        <v>651</v>
      </c>
      <c r="B395" s="29" t="s">
        <v>652</v>
      </c>
      <c r="C395" s="19">
        <f>SUM(C396,C412,C420,C431,C440,C448)</f>
        <v>1648</v>
      </c>
      <c r="D395" s="19">
        <f>SUM(D396,D412,D420,D431,D440,D448)</f>
        <v>1648</v>
      </c>
    </row>
    <row r="396" s="4" customFormat="1" customHeight="1" spans="1:4">
      <c r="A396" s="29" t="s">
        <v>653</v>
      </c>
      <c r="B396" s="29" t="s">
        <v>654</v>
      </c>
      <c r="C396" s="19">
        <f>SUM(C397:C411)</f>
        <v>455</v>
      </c>
      <c r="D396" s="19">
        <f>SUM(D397:D411)</f>
        <v>455</v>
      </c>
    </row>
    <row r="397" s="4" customFormat="1" customHeight="1" spans="1:4">
      <c r="A397" s="20" t="s">
        <v>655</v>
      </c>
      <c r="B397" s="24" t="s">
        <v>12</v>
      </c>
      <c r="C397" s="22"/>
      <c r="D397" s="22"/>
    </row>
    <row r="398" s="4" customFormat="1" customHeight="1" spans="1:4">
      <c r="A398" s="20" t="s">
        <v>656</v>
      </c>
      <c r="B398" s="24" t="s">
        <v>14</v>
      </c>
      <c r="C398" s="22"/>
      <c r="D398" s="22"/>
    </row>
    <row r="399" s="4" customFormat="1" customHeight="1" spans="1:4">
      <c r="A399" s="20" t="s">
        <v>657</v>
      </c>
      <c r="B399" s="24" t="s">
        <v>16</v>
      </c>
      <c r="C399" s="22">
        <v>322</v>
      </c>
      <c r="D399" s="22">
        <v>322</v>
      </c>
    </row>
    <row r="400" s="4" customFormat="1" customHeight="1" spans="1:4">
      <c r="A400" s="20" t="s">
        <v>658</v>
      </c>
      <c r="B400" s="24" t="s">
        <v>659</v>
      </c>
      <c r="C400" s="22">
        <v>111</v>
      </c>
      <c r="D400" s="22">
        <v>111</v>
      </c>
    </row>
    <row r="401" s="4" customFormat="1" customHeight="1" spans="1:4">
      <c r="A401" s="20" t="s">
        <v>660</v>
      </c>
      <c r="B401" s="24" t="s">
        <v>661</v>
      </c>
      <c r="C401" s="22"/>
      <c r="D401" s="22"/>
    </row>
    <row r="402" s="4" customFormat="1" customHeight="1" spans="1:4">
      <c r="A402" s="20" t="s">
        <v>662</v>
      </c>
      <c r="B402" s="24" t="s">
        <v>663</v>
      </c>
      <c r="C402" s="22"/>
      <c r="D402" s="22"/>
    </row>
    <row r="403" s="4" customFormat="1" customHeight="1" spans="1:4">
      <c r="A403" s="20" t="s">
        <v>664</v>
      </c>
      <c r="B403" s="24" t="s">
        <v>665</v>
      </c>
      <c r="C403" s="22"/>
      <c r="D403" s="22"/>
    </row>
    <row r="404" s="4" customFormat="1" customHeight="1" spans="1:4">
      <c r="A404" s="20" t="s">
        <v>666</v>
      </c>
      <c r="B404" s="24" t="s">
        <v>667</v>
      </c>
      <c r="C404" s="22"/>
      <c r="D404" s="22"/>
    </row>
    <row r="405" s="4" customFormat="1" customHeight="1" spans="1:4">
      <c r="A405" s="20" t="s">
        <v>668</v>
      </c>
      <c r="B405" s="24" t="s">
        <v>669</v>
      </c>
      <c r="C405" s="22"/>
      <c r="D405" s="22"/>
    </row>
    <row r="406" s="4" customFormat="1" customHeight="1" spans="1:4">
      <c r="A406" s="20" t="s">
        <v>670</v>
      </c>
      <c r="B406" s="24" t="s">
        <v>671</v>
      </c>
      <c r="C406" s="22"/>
      <c r="D406" s="22"/>
    </row>
    <row r="407" s="4" customFormat="1" customHeight="1" spans="1:4">
      <c r="A407" s="20" t="s">
        <v>672</v>
      </c>
      <c r="B407" s="24" t="s">
        <v>673</v>
      </c>
      <c r="C407" s="22"/>
      <c r="D407" s="22"/>
    </row>
    <row r="408" s="4" customFormat="1" customHeight="1" spans="1:4">
      <c r="A408" s="20" t="s">
        <v>674</v>
      </c>
      <c r="B408" s="24" t="s">
        <v>675</v>
      </c>
      <c r="C408" s="22"/>
      <c r="D408" s="22"/>
    </row>
    <row r="409" s="4" customFormat="1" customHeight="1" spans="1:4">
      <c r="A409" s="20" t="s">
        <v>676</v>
      </c>
      <c r="B409" s="24" t="s">
        <v>677</v>
      </c>
      <c r="C409" s="22"/>
      <c r="D409" s="22"/>
    </row>
    <row r="410" s="4" customFormat="1" customHeight="1" spans="1:4">
      <c r="A410" s="20" t="s">
        <v>678</v>
      </c>
      <c r="B410" s="24" t="s">
        <v>679</v>
      </c>
      <c r="C410" s="22"/>
      <c r="D410" s="22"/>
    </row>
    <row r="411" s="4" customFormat="1" customHeight="1" spans="1:4">
      <c r="A411" s="20" t="s">
        <v>680</v>
      </c>
      <c r="B411" s="24" t="s">
        <v>681</v>
      </c>
      <c r="C411" s="22">
        <v>22</v>
      </c>
      <c r="D411" s="22">
        <v>22</v>
      </c>
    </row>
    <row r="412" s="4" customFormat="1" customHeight="1" spans="1:4">
      <c r="A412" s="25">
        <v>20702</v>
      </c>
      <c r="B412" s="26" t="s">
        <v>682</v>
      </c>
      <c r="C412" s="22">
        <f>SUM(C413:C419)</f>
        <v>22</v>
      </c>
      <c r="D412" s="22">
        <f>SUM(D413:D419)</f>
        <v>22</v>
      </c>
    </row>
    <row r="413" s="4" customFormat="1" customHeight="1" spans="1:4">
      <c r="A413" s="20" t="s">
        <v>683</v>
      </c>
      <c r="B413" s="24" t="s">
        <v>12</v>
      </c>
      <c r="C413" s="22"/>
      <c r="D413" s="22"/>
    </row>
    <row r="414" s="4" customFormat="1" customHeight="1" spans="1:4">
      <c r="A414" s="20" t="s">
        <v>684</v>
      </c>
      <c r="B414" s="24" t="s">
        <v>14</v>
      </c>
      <c r="C414" s="22"/>
      <c r="D414" s="22"/>
    </row>
    <row r="415" s="4" customFormat="1" customHeight="1" spans="1:4">
      <c r="A415" s="20" t="s">
        <v>685</v>
      </c>
      <c r="B415" s="24" t="s">
        <v>16</v>
      </c>
      <c r="C415" s="22"/>
      <c r="D415" s="22"/>
    </row>
    <row r="416" s="4" customFormat="1" customHeight="1" spans="1:4">
      <c r="A416" s="20" t="s">
        <v>686</v>
      </c>
      <c r="B416" s="24" t="s">
        <v>687</v>
      </c>
      <c r="C416" s="22"/>
      <c r="D416" s="22"/>
    </row>
    <row r="417" s="4" customFormat="1" customHeight="1" spans="1:4">
      <c r="A417" s="20" t="s">
        <v>688</v>
      </c>
      <c r="B417" s="24" t="s">
        <v>689</v>
      </c>
      <c r="C417" s="22"/>
      <c r="D417" s="22"/>
    </row>
    <row r="418" s="4" customFormat="1" customHeight="1" spans="1:4">
      <c r="A418" s="20" t="s">
        <v>690</v>
      </c>
      <c r="B418" s="24" t="s">
        <v>691</v>
      </c>
      <c r="C418" s="22"/>
      <c r="D418" s="22"/>
    </row>
    <row r="419" s="4" customFormat="1" customHeight="1" spans="1:4">
      <c r="A419" s="20" t="s">
        <v>692</v>
      </c>
      <c r="B419" s="24" t="s">
        <v>693</v>
      </c>
      <c r="C419" s="22">
        <v>22</v>
      </c>
      <c r="D419" s="22">
        <v>22</v>
      </c>
    </row>
    <row r="420" s="4" customFormat="1" customHeight="1" spans="1:4">
      <c r="A420" s="25">
        <v>20703</v>
      </c>
      <c r="B420" s="26" t="s">
        <v>694</v>
      </c>
      <c r="C420" s="19">
        <f>SUM(C421:C430)</f>
        <v>527</v>
      </c>
      <c r="D420" s="19">
        <f>SUM(D421:D430)</f>
        <v>527</v>
      </c>
    </row>
    <row r="421" s="4" customFormat="1" customHeight="1" spans="1:4">
      <c r="A421" s="20" t="s">
        <v>695</v>
      </c>
      <c r="B421" s="24" t="s">
        <v>12</v>
      </c>
      <c r="C421" s="22">
        <v>527</v>
      </c>
      <c r="D421" s="22">
        <v>527</v>
      </c>
    </row>
    <row r="422" s="4" customFormat="1" customHeight="1" spans="1:4">
      <c r="A422" s="20" t="s">
        <v>696</v>
      </c>
      <c r="B422" s="24" t="s">
        <v>14</v>
      </c>
      <c r="C422" s="22"/>
      <c r="D422" s="22"/>
    </row>
    <row r="423" s="4" customFormat="1" customHeight="1" spans="1:4">
      <c r="A423" s="20" t="s">
        <v>697</v>
      </c>
      <c r="B423" s="24" t="s">
        <v>16</v>
      </c>
      <c r="C423" s="22"/>
      <c r="D423" s="22"/>
    </row>
    <row r="424" s="4" customFormat="1" customHeight="1" spans="1:4">
      <c r="A424" s="20" t="s">
        <v>698</v>
      </c>
      <c r="B424" s="24" t="s">
        <v>699</v>
      </c>
      <c r="C424" s="22"/>
      <c r="D424" s="22"/>
    </row>
    <row r="425" s="4" customFormat="1" customHeight="1" spans="1:4">
      <c r="A425" s="20" t="s">
        <v>700</v>
      </c>
      <c r="B425" s="24" t="s">
        <v>701</v>
      </c>
      <c r="C425" s="22"/>
      <c r="D425" s="22"/>
    </row>
    <row r="426" s="4" customFormat="1" customHeight="1" spans="1:4">
      <c r="A426" s="20" t="s">
        <v>702</v>
      </c>
      <c r="B426" s="24" t="s">
        <v>703</v>
      </c>
      <c r="C426" s="22"/>
      <c r="D426" s="22"/>
    </row>
    <row r="427" s="4" customFormat="1" customHeight="1" spans="1:4">
      <c r="A427" s="20" t="s">
        <v>704</v>
      </c>
      <c r="B427" s="24" t="s">
        <v>705</v>
      </c>
      <c r="C427" s="22"/>
      <c r="D427" s="22"/>
    </row>
    <row r="428" s="4" customFormat="1" customHeight="1" spans="1:4">
      <c r="A428" s="20" t="s">
        <v>706</v>
      </c>
      <c r="B428" s="24" t="s">
        <v>707</v>
      </c>
      <c r="C428" s="22"/>
      <c r="D428" s="22"/>
    </row>
    <row r="429" s="4" customFormat="1" customHeight="1" spans="1:4">
      <c r="A429" s="20" t="s">
        <v>708</v>
      </c>
      <c r="B429" s="24" t="s">
        <v>709</v>
      </c>
      <c r="C429" s="22"/>
      <c r="D429" s="22"/>
    </row>
    <row r="430" s="4" customFormat="1" customHeight="1" spans="1:4">
      <c r="A430" s="20" t="s">
        <v>710</v>
      </c>
      <c r="B430" s="24" t="s">
        <v>711</v>
      </c>
      <c r="C430" s="22"/>
      <c r="D430" s="22"/>
    </row>
    <row r="431" s="4" customFormat="1" customHeight="1" spans="1:4">
      <c r="A431" s="29" t="s">
        <v>712</v>
      </c>
      <c r="B431" s="32" t="s">
        <v>713</v>
      </c>
      <c r="C431" s="19">
        <f>SUM(C433:C439)</f>
        <v>73</v>
      </c>
      <c r="D431" s="19">
        <f>SUM(D433:D439)</f>
        <v>73</v>
      </c>
    </row>
    <row r="432" s="4" customFormat="1" customHeight="1" spans="1:4">
      <c r="A432" s="20" t="s">
        <v>714</v>
      </c>
      <c r="B432" s="24" t="s">
        <v>12</v>
      </c>
      <c r="C432" s="22"/>
      <c r="D432" s="22"/>
    </row>
    <row r="433" s="4" customFormat="1" customHeight="1" spans="1:4">
      <c r="A433" s="20" t="s">
        <v>715</v>
      </c>
      <c r="B433" s="24" t="s">
        <v>14</v>
      </c>
      <c r="C433" s="22"/>
      <c r="D433" s="22"/>
    </row>
    <row r="434" s="4" customFormat="1" customHeight="1" spans="1:4">
      <c r="A434" s="20" t="s">
        <v>716</v>
      </c>
      <c r="B434" s="24" t="s">
        <v>16</v>
      </c>
      <c r="C434" s="22"/>
      <c r="D434" s="22"/>
    </row>
    <row r="435" s="4" customFormat="1" customHeight="1" spans="1:4">
      <c r="A435" s="20" t="s">
        <v>717</v>
      </c>
      <c r="B435" s="24" t="s">
        <v>718</v>
      </c>
      <c r="C435" s="22"/>
      <c r="D435" s="22"/>
    </row>
    <row r="436" s="4" customFormat="1" customHeight="1" spans="1:4">
      <c r="A436" s="20" t="s">
        <v>719</v>
      </c>
      <c r="B436" s="24" t="s">
        <v>720</v>
      </c>
      <c r="C436" s="22">
        <v>73</v>
      </c>
      <c r="D436" s="22">
        <v>73</v>
      </c>
    </row>
    <row r="437" s="4" customFormat="1" customHeight="1" spans="1:4">
      <c r="A437" s="20" t="s">
        <v>721</v>
      </c>
      <c r="B437" s="24" t="s">
        <v>722</v>
      </c>
      <c r="C437" s="22"/>
      <c r="D437" s="22"/>
    </row>
    <row r="438" s="4" customFormat="1" customHeight="1" spans="1:4">
      <c r="A438" s="20" t="s">
        <v>723</v>
      </c>
      <c r="B438" s="24" t="s">
        <v>724</v>
      </c>
      <c r="C438" s="22"/>
      <c r="D438" s="22"/>
    </row>
    <row r="439" s="4" customFormat="1" customHeight="1" spans="1:4">
      <c r="A439" s="20" t="s">
        <v>725</v>
      </c>
      <c r="B439" s="24" t="s">
        <v>726</v>
      </c>
      <c r="C439" s="22"/>
      <c r="D439" s="22"/>
    </row>
    <row r="440" s="4" customFormat="1" customHeight="1" spans="1:4">
      <c r="A440" s="29" t="s">
        <v>727</v>
      </c>
      <c r="B440" s="32" t="s">
        <v>728</v>
      </c>
      <c r="C440" s="19">
        <f>SUM(C441:C447)</f>
        <v>571</v>
      </c>
      <c r="D440" s="19">
        <f>SUM(D441:D447)</f>
        <v>571</v>
      </c>
    </row>
    <row r="441" s="4" customFormat="1" customHeight="1" spans="1:4">
      <c r="A441" s="20" t="s">
        <v>729</v>
      </c>
      <c r="B441" s="24" t="s">
        <v>12</v>
      </c>
      <c r="C441" s="22"/>
      <c r="D441" s="22"/>
    </row>
    <row r="442" s="4" customFormat="1" customHeight="1" spans="1:4">
      <c r="A442" s="20" t="s">
        <v>730</v>
      </c>
      <c r="B442" s="24" t="s">
        <v>14</v>
      </c>
      <c r="C442" s="22"/>
      <c r="D442" s="22"/>
    </row>
    <row r="443" s="4" customFormat="1" customHeight="1" spans="1:4">
      <c r="A443" s="20" t="s">
        <v>731</v>
      </c>
      <c r="B443" s="24" t="s">
        <v>16</v>
      </c>
      <c r="C443" s="22"/>
      <c r="D443" s="22"/>
    </row>
    <row r="444" s="4" customFormat="1" customHeight="1" spans="1:4">
      <c r="A444" s="20" t="s">
        <v>732</v>
      </c>
      <c r="B444" s="24" t="s">
        <v>733</v>
      </c>
      <c r="C444" s="22"/>
      <c r="D444" s="22"/>
    </row>
    <row r="445" s="4" customFormat="1" customHeight="1" spans="1:4">
      <c r="A445" s="20" t="s">
        <v>734</v>
      </c>
      <c r="B445" s="24" t="s">
        <v>735</v>
      </c>
      <c r="C445" s="22"/>
      <c r="D445" s="22"/>
    </row>
    <row r="446" s="4" customFormat="1" customHeight="1" spans="1:4">
      <c r="A446" s="20" t="s">
        <v>736</v>
      </c>
      <c r="B446" s="24" t="s">
        <v>737</v>
      </c>
      <c r="C446" s="22">
        <v>571</v>
      </c>
      <c r="D446" s="22">
        <v>571</v>
      </c>
    </row>
    <row r="447" s="4" customFormat="1" customHeight="1" spans="1:4">
      <c r="A447" s="20" t="s">
        <v>738</v>
      </c>
      <c r="B447" s="24" t="s">
        <v>739</v>
      </c>
      <c r="C447" s="22"/>
      <c r="D447" s="22"/>
    </row>
    <row r="448" s="4" customFormat="1" customHeight="1" spans="1:4">
      <c r="A448" s="29" t="s">
        <v>740</v>
      </c>
      <c r="B448" s="32" t="s">
        <v>741</v>
      </c>
      <c r="C448" s="22">
        <f>SUM(C449:C451)</f>
        <v>0</v>
      </c>
      <c r="D448" s="22">
        <f>SUM(D449:D451)</f>
        <v>0</v>
      </c>
    </row>
    <row r="449" s="4" customFormat="1" customHeight="1" spans="1:4">
      <c r="A449" s="20" t="s">
        <v>742</v>
      </c>
      <c r="B449" s="24" t="s">
        <v>743</v>
      </c>
      <c r="C449" s="22"/>
      <c r="D449" s="22"/>
    </row>
    <row r="450" s="4" customFormat="1" customHeight="1" spans="1:4">
      <c r="A450" s="20" t="s">
        <v>744</v>
      </c>
      <c r="B450" s="24" t="s">
        <v>745</v>
      </c>
      <c r="C450" s="22"/>
      <c r="D450" s="22"/>
    </row>
    <row r="451" s="4" customFormat="1" customHeight="1" spans="1:4">
      <c r="A451" s="20" t="s">
        <v>746</v>
      </c>
      <c r="B451" s="24" t="s">
        <v>741</v>
      </c>
      <c r="C451" s="22"/>
      <c r="D451" s="22"/>
    </row>
    <row r="452" s="4" customFormat="1" customHeight="1" spans="1:4">
      <c r="A452" s="17" t="s">
        <v>747</v>
      </c>
      <c r="B452" s="29" t="s">
        <v>748</v>
      </c>
      <c r="C452" s="19">
        <f>SUM(C453,C472,C480,C489,C493,C503,C512,C519,C527,C536,C542,C547,C552,C555,C562,C571)</f>
        <v>17492</v>
      </c>
      <c r="D452" s="19">
        <f>SUM(D453,D472,D480,D489,D493,D503,D512,D519,D527,D536,D542,D547,D552,D555,D562,D571)</f>
        <v>17492</v>
      </c>
    </row>
    <row r="453" s="4" customFormat="1" customHeight="1" spans="1:4">
      <c r="A453" s="17" t="s">
        <v>749</v>
      </c>
      <c r="B453" s="29" t="s">
        <v>750</v>
      </c>
      <c r="C453" s="19">
        <f>SUM(C454:C471)</f>
        <v>1300</v>
      </c>
      <c r="D453" s="19">
        <f>SUM(D454:D471)</f>
        <v>1300</v>
      </c>
    </row>
    <row r="454" s="4" customFormat="1" customHeight="1" spans="1:4">
      <c r="A454" s="20" t="s">
        <v>751</v>
      </c>
      <c r="B454" s="24" t="s">
        <v>12</v>
      </c>
      <c r="C454" s="22">
        <v>198</v>
      </c>
      <c r="D454" s="22">
        <v>198</v>
      </c>
    </row>
    <row r="455" s="4" customFormat="1" customHeight="1" spans="1:4">
      <c r="A455" s="20" t="s">
        <v>752</v>
      </c>
      <c r="B455" s="24" t="s">
        <v>14</v>
      </c>
      <c r="C455" s="22"/>
      <c r="D455" s="22"/>
    </row>
    <row r="456" s="4" customFormat="1" customHeight="1" spans="1:4">
      <c r="A456" s="20" t="s">
        <v>753</v>
      </c>
      <c r="B456" s="24" t="s">
        <v>16</v>
      </c>
      <c r="C456" s="22"/>
      <c r="D456" s="22"/>
    </row>
    <row r="457" s="4" customFormat="1" customHeight="1" spans="1:4">
      <c r="A457" s="20" t="s">
        <v>754</v>
      </c>
      <c r="B457" s="24" t="s">
        <v>755</v>
      </c>
      <c r="C457" s="22"/>
      <c r="D457" s="22"/>
    </row>
    <row r="458" s="4" customFormat="1" customHeight="1" spans="1:4">
      <c r="A458" s="20" t="s">
        <v>756</v>
      </c>
      <c r="B458" s="24" t="s">
        <v>757</v>
      </c>
      <c r="C458" s="22"/>
      <c r="D458" s="22"/>
    </row>
    <row r="459" s="4" customFormat="1" customHeight="1" spans="1:4">
      <c r="A459" s="20" t="s">
        <v>758</v>
      </c>
      <c r="B459" s="24" t="s">
        <v>759</v>
      </c>
      <c r="C459" s="22"/>
      <c r="D459" s="22"/>
    </row>
    <row r="460" s="4" customFormat="1" customHeight="1" spans="1:4">
      <c r="A460" s="20" t="s">
        <v>760</v>
      </c>
      <c r="B460" s="24" t="s">
        <v>761</v>
      </c>
      <c r="C460" s="22"/>
      <c r="D460" s="22"/>
    </row>
    <row r="461" s="4" customFormat="1" customHeight="1" spans="1:4">
      <c r="A461" s="20" t="s">
        <v>762</v>
      </c>
      <c r="B461" s="24" t="s">
        <v>109</v>
      </c>
      <c r="C461" s="22"/>
      <c r="D461" s="22"/>
    </row>
    <row r="462" s="4" customFormat="1" customHeight="1" spans="1:4">
      <c r="A462" s="20" t="s">
        <v>763</v>
      </c>
      <c r="B462" s="24" t="s">
        <v>764</v>
      </c>
      <c r="C462" s="22">
        <v>949</v>
      </c>
      <c r="D462" s="22">
        <v>949</v>
      </c>
    </row>
    <row r="463" s="4" customFormat="1" customHeight="1" spans="1:4">
      <c r="A463" s="20" t="s">
        <v>765</v>
      </c>
      <c r="B463" s="24" t="s">
        <v>766</v>
      </c>
      <c r="C463" s="22"/>
      <c r="D463" s="22"/>
    </row>
    <row r="464" s="4" customFormat="1" customHeight="1" spans="1:4">
      <c r="A464" s="20" t="s">
        <v>767</v>
      </c>
      <c r="B464" s="24" t="s">
        <v>768</v>
      </c>
      <c r="C464" s="22"/>
      <c r="D464" s="22"/>
    </row>
    <row r="465" s="4" customFormat="1" customHeight="1" spans="1:4">
      <c r="A465" s="20" t="s">
        <v>769</v>
      </c>
      <c r="B465" s="24" t="s">
        <v>770</v>
      </c>
      <c r="C465" s="22"/>
      <c r="D465" s="22"/>
    </row>
    <row r="466" s="4" customFormat="1" customHeight="1" spans="1:4">
      <c r="A466" s="20" t="s">
        <v>771</v>
      </c>
      <c r="B466" s="24" t="s">
        <v>772</v>
      </c>
      <c r="C466" s="22"/>
      <c r="D466" s="22"/>
    </row>
    <row r="467" s="4" customFormat="1" customHeight="1" spans="1:4">
      <c r="A467" s="20" t="s">
        <v>773</v>
      </c>
      <c r="B467" s="24" t="s">
        <v>774</v>
      </c>
      <c r="C467" s="22"/>
      <c r="D467" s="22"/>
    </row>
    <row r="468" s="4" customFormat="1" customHeight="1" spans="1:4">
      <c r="A468" s="20" t="s">
        <v>775</v>
      </c>
      <c r="B468" s="24" t="s">
        <v>776</v>
      </c>
      <c r="C468" s="22"/>
      <c r="D468" s="22"/>
    </row>
    <row r="469" s="4" customFormat="1" customHeight="1" spans="1:4">
      <c r="A469" s="20" t="s">
        <v>777</v>
      </c>
      <c r="B469" s="24" t="s">
        <v>778</v>
      </c>
      <c r="C469" s="22"/>
      <c r="D469" s="22"/>
    </row>
    <row r="470" s="4" customFormat="1" customHeight="1" spans="1:4">
      <c r="A470" s="20" t="s">
        <v>779</v>
      </c>
      <c r="B470" s="24" t="s">
        <v>30</v>
      </c>
      <c r="C470" s="22">
        <v>153</v>
      </c>
      <c r="D470" s="22">
        <v>153</v>
      </c>
    </row>
    <row r="471" s="4" customFormat="1" customHeight="1" spans="1:4">
      <c r="A471" s="20" t="s">
        <v>780</v>
      </c>
      <c r="B471" s="24" t="s">
        <v>781</v>
      </c>
      <c r="C471" s="22"/>
      <c r="D471" s="22"/>
    </row>
    <row r="472" s="4" customFormat="1" customHeight="1" spans="1:4">
      <c r="A472" s="29" t="s">
        <v>782</v>
      </c>
      <c r="B472" s="32" t="s">
        <v>783</v>
      </c>
      <c r="C472" s="19">
        <f>SUM(C473:C479)</f>
        <v>339</v>
      </c>
      <c r="D472" s="19">
        <f>SUM(D473:D479)</f>
        <v>339</v>
      </c>
    </row>
    <row r="473" s="4" customFormat="1" customHeight="1" spans="1:4">
      <c r="A473" s="20" t="s">
        <v>784</v>
      </c>
      <c r="B473" s="24" t="s">
        <v>12</v>
      </c>
      <c r="C473" s="22">
        <v>339</v>
      </c>
      <c r="D473" s="22">
        <v>339</v>
      </c>
    </row>
    <row r="474" s="4" customFormat="1" customHeight="1" spans="1:4">
      <c r="A474" s="20" t="s">
        <v>785</v>
      </c>
      <c r="B474" s="24" t="s">
        <v>14</v>
      </c>
      <c r="C474" s="22"/>
      <c r="D474" s="22"/>
    </row>
    <row r="475" s="4" customFormat="1" customHeight="1" spans="1:4">
      <c r="A475" s="20" t="s">
        <v>786</v>
      </c>
      <c r="B475" s="24" t="s">
        <v>16</v>
      </c>
      <c r="C475" s="22"/>
      <c r="D475" s="22"/>
    </row>
    <row r="476" s="4" customFormat="1" customHeight="1" spans="1:4">
      <c r="A476" s="20" t="s">
        <v>787</v>
      </c>
      <c r="B476" s="24" t="s">
        <v>788</v>
      </c>
      <c r="C476" s="22"/>
      <c r="D476" s="22"/>
    </row>
    <row r="477" s="4" customFormat="1" customHeight="1" spans="1:4">
      <c r="A477" s="20" t="s">
        <v>789</v>
      </c>
      <c r="B477" s="24" t="s">
        <v>790</v>
      </c>
      <c r="C477" s="22"/>
      <c r="D477" s="22"/>
    </row>
    <row r="478" s="4" customFormat="1" customHeight="1" spans="1:4">
      <c r="A478" s="20" t="s">
        <v>791</v>
      </c>
      <c r="B478" s="24" t="s">
        <v>792</v>
      </c>
      <c r="C478" s="22"/>
      <c r="D478" s="22"/>
    </row>
    <row r="479" s="4" customFormat="1" customHeight="1" spans="1:4">
      <c r="A479" s="20" t="s">
        <v>793</v>
      </c>
      <c r="B479" s="24" t="s">
        <v>794</v>
      </c>
      <c r="C479" s="22"/>
      <c r="D479" s="22"/>
    </row>
    <row r="480" s="4" customFormat="1" customHeight="1" spans="1:4">
      <c r="A480" s="29" t="s">
        <v>795</v>
      </c>
      <c r="B480" s="32" t="s">
        <v>796</v>
      </c>
      <c r="C480" s="19">
        <f>SUM(C481:C488)</f>
        <v>13832</v>
      </c>
      <c r="D480" s="19">
        <f>SUM(D481:D488)</f>
        <v>13832</v>
      </c>
    </row>
    <row r="481" s="4" customFormat="1" customHeight="1" spans="1:4">
      <c r="A481" s="20" t="s">
        <v>797</v>
      </c>
      <c r="B481" s="24" t="s">
        <v>798</v>
      </c>
      <c r="C481" s="22"/>
      <c r="D481" s="22"/>
    </row>
    <row r="482" s="4" customFormat="1" customHeight="1" spans="1:4">
      <c r="A482" s="20" t="s">
        <v>799</v>
      </c>
      <c r="B482" s="24" t="s">
        <v>800</v>
      </c>
      <c r="C482" s="22"/>
      <c r="D482" s="22"/>
    </row>
    <row r="483" s="4" customFormat="1" customHeight="1" spans="1:4">
      <c r="A483" s="20" t="s">
        <v>801</v>
      </c>
      <c r="B483" s="24" t="s">
        <v>802</v>
      </c>
      <c r="C483" s="22"/>
      <c r="D483" s="22"/>
    </row>
    <row r="484" s="4" customFormat="1" customHeight="1" spans="1:4">
      <c r="A484" s="20" t="s">
        <v>803</v>
      </c>
      <c r="B484" s="24" t="s">
        <v>804</v>
      </c>
      <c r="C484" s="22">
        <v>9219</v>
      </c>
      <c r="D484" s="22">
        <v>9219</v>
      </c>
    </row>
    <row r="485" s="4" customFormat="1" customHeight="1" spans="1:4">
      <c r="A485" s="20" t="s">
        <v>805</v>
      </c>
      <c r="B485" s="24" t="s">
        <v>806</v>
      </c>
      <c r="C485" s="22">
        <v>4613</v>
      </c>
      <c r="D485" s="22">
        <v>4613</v>
      </c>
    </row>
    <row r="486" s="4" customFormat="1" customHeight="1" spans="1:4">
      <c r="A486" s="20" t="s">
        <v>807</v>
      </c>
      <c r="B486" s="24" t="s">
        <v>808</v>
      </c>
      <c r="C486" s="22"/>
      <c r="D486" s="22"/>
    </row>
    <row r="487" s="4" customFormat="1" customHeight="1" spans="1:4">
      <c r="A487" s="20" t="s">
        <v>809</v>
      </c>
      <c r="B487" s="24" t="s">
        <v>810</v>
      </c>
      <c r="C487" s="22"/>
      <c r="D487" s="22"/>
    </row>
    <row r="488" s="4" customFormat="1" customHeight="1" spans="1:4">
      <c r="A488" s="20" t="s">
        <v>811</v>
      </c>
      <c r="B488" s="24" t="s">
        <v>812</v>
      </c>
      <c r="C488" s="22"/>
      <c r="D488" s="22"/>
    </row>
    <row r="489" s="4" customFormat="1" customHeight="1" spans="1:4">
      <c r="A489" s="29" t="s">
        <v>813</v>
      </c>
      <c r="B489" s="32" t="s">
        <v>814</v>
      </c>
      <c r="C489" s="22">
        <f>SUM(C490:C492)</f>
        <v>0</v>
      </c>
      <c r="D489" s="22">
        <f>SUM(D490:D492)</f>
        <v>0</v>
      </c>
    </row>
    <row r="490" s="4" customFormat="1" customHeight="1" spans="1:4">
      <c r="A490" s="20" t="s">
        <v>815</v>
      </c>
      <c r="B490" s="24" t="s">
        <v>816</v>
      </c>
      <c r="C490" s="22"/>
      <c r="D490" s="22"/>
    </row>
    <row r="491" s="4" customFormat="1" customHeight="1" spans="1:4">
      <c r="A491" s="20" t="s">
        <v>817</v>
      </c>
      <c r="B491" s="24" t="s">
        <v>818</v>
      </c>
      <c r="C491" s="22"/>
      <c r="D491" s="22"/>
    </row>
    <row r="492" s="4" customFormat="1" customHeight="1" spans="1:4">
      <c r="A492" s="20" t="s">
        <v>819</v>
      </c>
      <c r="B492" s="24" t="s">
        <v>820</v>
      </c>
      <c r="C492" s="22"/>
      <c r="D492" s="22"/>
    </row>
    <row r="493" s="4" customFormat="1" customHeight="1" spans="1:4">
      <c r="A493" s="29" t="s">
        <v>821</v>
      </c>
      <c r="B493" s="32" t="s">
        <v>822</v>
      </c>
      <c r="C493" s="19">
        <f>SUM(C494:C502)</f>
        <v>30</v>
      </c>
      <c r="D493" s="19">
        <f>SUM(D494:D502)</f>
        <v>30</v>
      </c>
    </row>
    <row r="494" s="4" customFormat="1" customHeight="1" spans="1:4">
      <c r="A494" s="20" t="s">
        <v>823</v>
      </c>
      <c r="B494" s="24" t="s">
        <v>824</v>
      </c>
      <c r="C494" s="22">
        <v>30</v>
      </c>
      <c r="D494" s="22">
        <v>30</v>
      </c>
    </row>
    <row r="495" s="4" customFormat="1" customHeight="1" spans="1:4">
      <c r="A495" s="20" t="s">
        <v>825</v>
      </c>
      <c r="B495" s="24" t="s">
        <v>826</v>
      </c>
      <c r="C495" s="22"/>
      <c r="D495" s="22"/>
    </row>
    <row r="496" s="4" customFormat="1" customHeight="1" spans="1:4">
      <c r="A496" s="20" t="s">
        <v>827</v>
      </c>
      <c r="B496" s="24" t="s">
        <v>828</v>
      </c>
      <c r="C496" s="22"/>
      <c r="D496" s="22"/>
    </row>
    <row r="497" s="4" customFormat="1" customHeight="1" spans="1:4">
      <c r="A497" s="20" t="s">
        <v>829</v>
      </c>
      <c r="B497" s="24" t="s">
        <v>830</v>
      </c>
      <c r="C497" s="22"/>
      <c r="D497" s="22"/>
    </row>
    <row r="498" s="4" customFormat="1" customHeight="1" spans="1:4">
      <c r="A498" s="20" t="s">
        <v>831</v>
      </c>
      <c r="B498" s="24" t="s">
        <v>832</v>
      </c>
      <c r="C498" s="22"/>
      <c r="D498" s="22"/>
    </row>
    <row r="499" s="4" customFormat="1" customHeight="1" spans="1:4">
      <c r="A499" s="20" t="s">
        <v>833</v>
      </c>
      <c r="B499" s="24" t="s">
        <v>834</v>
      </c>
      <c r="C499" s="22"/>
      <c r="D499" s="22"/>
    </row>
    <row r="500" s="4" customFormat="1" customHeight="1" spans="1:4">
      <c r="A500" s="20" t="s">
        <v>835</v>
      </c>
      <c r="B500" s="24" t="s">
        <v>836</v>
      </c>
      <c r="C500" s="22"/>
      <c r="D500" s="22"/>
    </row>
    <row r="501" s="4" customFormat="1" customHeight="1" spans="1:4">
      <c r="A501" s="20" t="s">
        <v>837</v>
      </c>
      <c r="B501" s="24" t="s">
        <v>838</v>
      </c>
      <c r="C501" s="22"/>
      <c r="D501" s="22"/>
    </row>
    <row r="502" s="4" customFormat="1" customHeight="1" spans="1:4">
      <c r="A502" s="20" t="s">
        <v>839</v>
      </c>
      <c r="B502" s="24" t="s">
        <v>840</v>
      </c>
      <c r="C502" s="22"/>
      <c r="D502" s="22"/>
    </row>
    <row r="503" s="4" customFormat="1" customHeight="1" spans="1:4">
      <c r="A503" s="29" t="s">
        <v>841</v>
      </c>
      <c r="B503" s="32" t="s">
        <v>842</v>
      </c>
      <c r="C503" s="19">
        <f>SUM(C504:C511)</f>
        <v>57</v>
      </c>
      <c r="D503" s="19">
        <f>SUM(D504:D511)</f>
        <v>57</v>
      </c>
    </row>
    <row r="504" s="4" customFormat="1" customHeight="1" spans="1:4">
      <c r="A504" s="20" t="s">
        <v>843</v>
      </c>
      <c r="B504" s="24" t="s">
        <v>844</v>
      </c>
      <c r="C504" s="22"/>
      <c r="D504" s="22"/>
    </row>
    <row r="505" s="4" customFormat="1" customHeight="1" spans="1:4">
      <c r="A505" s="20" t="s">
        <v>845</v>
      </c>
      <c r="B505" s="24" t="s">
        <v>846</v>
      </c>
      <c r="C505" s="22"/>
      <c r="D505" s="22"/>
    </row>
    <row r="506" s="4" customFormat="1" customHeight="1" spans="1:4">
      <c r="A506" s="20" t="s">
        <v>847</v>
      </c>
      <c r="B506" s="24" t="s">
        <v>848</v>
      </c>
      <c r="C506" s="22"/>
      <c r="D506" s="22"/>
    </row>
    <row r="507" s="4" customFormat="1" customHeight="1" spans="1:4">
      <c r="A507" s="20" t="s">
        <v>849</v>
      </c>
      <c r="B507" s="24" t="s">
        <v>850</v>
      </c>
      <c r="C507" s="22"/>
      <c r="D507" s="22"/>
    </row>
    <row r="508" s="4" customFormat="1" customHeight="1" spans="1:4">
      <c r="A508" s="20" t="s">
        <v>851</v>
      </c>
      <c r="B508" s="24" t="s">
        <v>852</v>
      </c>
      <c r="C508" s="22"/>
      <c r="D508" s="22"/>
    </row>
    <row r="509" s="4" customFormat="1" customHeight="1" spans="1:4">
      <c r="A509" s="20" t="s">
        <v>853</v>
      </c>
      <c r="B509" s="24" t="s">
        <v>854</v>
      </c>
      <c r="C509" s="22"/>
      <c r="D509" s="22"/>
    </row>
    <row r="510" s="4" customFormat="1" customHeight="1" spans="1:4">
      <c r="A510" s="20" t="s">
        <v>855</v>
      </c>
      <c r="B510" s="24" t="s">
        <v>856</v>
      </c>
      <c r="C510" s="22">
        <v>21</v>
      </c>
      <c r="D510" s="22">
        <v>21</v>
      </c>
    </row>
    <row r="511" s="4" customFormat="1" customHeight="1" spans="1:4">
      <c r="A511" s="20" t="s">
        <v>857</v>
      </c>
      <c r="B511" s="24" t="s">
        <v>858</v>
      </c>
      <c r="C511" s="22">
        <v>36</v>
      </c>
      <c r="D511" s="22">
        <v>36</v>
      </c>
    </row>
    <row r="512" s="4" customFormat="1" customHeight="1" spans="1:4">
      <c r="A512" s="29" t="s">
        <v>859</v>
      </c>
      <c r="B512" s="32" t="s">
        <v>860</v>
      </c>
      <c r="C512" s="19">
        <f>SUM(C513:C518)</f>
        <v>432</v>
      </c>
      <c r="D512" s="19">
        <f>SUM(D513:D518)</f>
        <v>432</v>
      </c>
    </row>
    <row r="513" s="4" customFormat="1" customHeight="1" spans="1:4">
      <c r="A513" s="20" t="s">
        <v>861</v>
      </c>
      <c r="B513" s="24" t="s">
        <v>862</v>
      </c>
      <c r="C513" s="22"/>
      <c r="D513" s="22"/>
    </row>
    <row r="514" s="4" customFormat="1" customHeight="1" spans="1:4">
      <c r="A514" s="20" t="s">
        <v>863</v>
      </c>
      <c r="B514" s="24" t="s">
        <v>864</v>
      </c>
      <c r="C514" s="22">
        <v>327</v>
      </c>
      <c r="D514" s="22">
        <v>327</v>
      </c>
    </row>
    <row r="515" s="4" customFormat="1" customHeight="1" spans="1:4">
      <c r="A515" s="20" t="s">
        <v>865</v>
      </c>
      <c r="B515" s="24" t="s">
        <v>866</v>
      </c>
      <c r="C515" s="22"/>
      <c r="D515" s="22"/>
    </row>
    <row r="516" s="4" customFormat="1" customHeight="1" spans="1:4">
      <c r="A516" s="20" t="s">
        <v>867</v>
      </c>
      <c r="B516" s="24" t="s">
        <v>868</v>
      </c>
      <c r="C516" s="22"/>
      <c r="D516" s="22"/>
    </row>
    <row r="517" s="4" customFormat="1" customHeight="1" spans="1:4">
      <c r="A517" s="20" t="s">
        <v>869</v>
      </c>
      <c r="B517" s="24" t="s">
        <v>870</v>
      </c>
      <c r="C517" s="22">
        <v>105</v>
      </c>
      <c r="D517" s="22">
        <v>105</v>
      </c>
    </row>
    <row r="518" s="4" customFormat="1" customHeight="1" spans="1:4">
      <c r="A518" s="20" t="s">
        <v>871</v>
      </c>
      <c r="B518" s="24" t="s">
        <v>872</v>
      </c>
      <c r="C518" s="22"/>
      <c r="D518" s="22"/>
    </row>
    <row r="519" s="4" customFormat="1" customHeight="1" spans="1:4">
      <c r="A519" s="29" t="s">
        <v>873</v>
      </c>
      <c r="B519" s="32" t="s">
        <v>874</v>
      </c>
      <c r="C519" s="19">
        <f>SUM(C520:C526)</f>
        <v>464</v>
      </c>
      <c r="D519" s="19">
        <f>SUM(D520:D526)</f>
        <v>464</v>
      </c>
    </row>
    <row r="520" s="4" customFormat="1" customHeight="1" spans="1:4">
      <c r="A520" s="20" t="s">
        <v>875</v>
      </c>
      <c r="B520" s="24" t="s">
        <v>876</v>
      </c>
      <c r="C520" s="22">
        <v>7</v>
      </c>
      <c r="D520" s="22">
        <v>7</v>
      </c>
    </row>
    <row r="521" s="4" customFormat="1" customHeight="1" spans="1:4">
      <c r="A521" s="20" t="s">
        <v>877</v>
      </c>
      <c r="B521" s="24" t="s">
        <v>878</v>
      </c>
      <c r="C521" s="22">
        <v>129</v>
      </c>
      <c r="D521" s="22">
        <v>129</v>
      </c>
    </row>
    <row r="522" s="4" customFormat="1" customHeight="1" spans="1:4">
      <c r="A522" s="20" t="s">
        <v>879</v>
      </c>
      <c r="B522" s="24" t="s">
        <v>880</v>
      </c>
      <c r="C522" s="22"/>
      <c r="D522" s="22"/>
    </row>
    <row r="523" s="4" customFormat="1" customHeight="1" spans="1:4">
      <c r="A523" s="20" t="s">
        <v>881</v>
      </c>
      <c r="B523" s="24" t="s">
        <v>882</v>
      </c>
      <c r="C523" s="22"/>
      <c r="D523" s="22"/>
    </row>
    <row r="524" s="4" customFormat="1" customHeight="1" spans="1:4">
      <c r="A524" s="20" t="s">
        <v>883</v>
      </c>
      <c r="B524" s="24" t="s">
        <v>884</v>
      </c>
      <c r="C524" s="22">
        <v>328</v>
      </c>
      <c r="D524" s="22">
        <v>328</v>
      </c>
    </row>
    <row r="525" s="4" customFormat="1" customHeight="1" spans="1:4">
      <c r="A525" s="20" t="s">
        <v>885</v>
      </c>
      <c r="B525" s="24" t="s">
        <v>886</v>
      </c>
      <c r="C525" s="22"/>
      <c r="D525" s="22"/>
    </row>
    <row r="526" s="4" customFormat="1" customHeight="1" spans="1:4">
      <c r="A526" s="20" t="s">
        <v>887</v>
      </c>
      <c r="B526" s="24" t="s">
        <v>888</v>
      </c>
      <c r="C526" s="22"/>
      <c r="D526" s="22"/>
    </row>
    <row r="527" s="4" customFormat="1" customHeight="1" spans="1:4">
      <c r="A527" s="29" t="s">
        <v>889</v>
      </c>
      <c r="B527" s="32" t="s">
        <v>890</v>
      </c>
      <c r="C527" s="19">
        <f>SUM(C528:C535)</f>
        <v>193</v>
      </c>
      <c r="D527" s="19">
        <f>SUM(D528:D535)</f>
        <v>193</v>
      </c>
    </row>
    <row r="528" s="4" customFormat="1" customHeight="1" spans="1:4">
      <c r="A528" s="20" t="s">
        <v>891</v>
      </c>
      <c r="B528" s="24" t="s">
        <v>12</v>
      </c>
      <c r="C528" s="22">
        <v>63</v>
      </c>
      <c r="D528" s="22">
        <v>63</v>
      </c>
    </row>
    <row r="529" s="4" customFormat="1" customHeight="1" spans="1:4">
      <c r="A529" s="20" t="s">
        <v>892</v>
      </c>
      <c r="B529" s="24" t="s">
        <v>14</v>
      </c>
      <c r="C529" s="22"/>
      <c r="D529" s="22"/>
    </row>
    <row r="530" s="4" customFormat="1" customHeight="1" spans="1:4">
      <c r="A530" s="20" t="s">
        <v>893</v>
      </c>
      <c r="B530" s="24" t="s">
        <v>16</v>
      </c>
      <c r="C530" s="22"/>
      <c r="D530" s="22"/>
    </row>
    <row r="531" s="4" customFormat="1" customHeight="1" spans="1:4">
      <c r="A531" s="20" t="s">
        <v>894</v>
      </c>
      <c r="B531" s="24" t="s">
        <v>895</v>
      </c>
      <c r="C531" s="22">
        <v>32</v>
      </c>
      <c r="D531" s="22">
        <v>32</v>
      </c>
    </row>
    <row r="532" s="4" customFormat="1" customHeight="1" spans="1:4">
      <c r="A532" s="20" t="s">
        <v>896</v>
      </c>
      <c r="B532" s="24" t="s">
        <v>897</v>
      </c>
      <c r="C532" s="22"/>
      <c r="D532" s="22"/>
    </row>
    <row r="533" s="4" customFormat="1" customHeight="1" spans="1:4">
      <c r="A533" s="20" t="s">
        <v>898</v>
      </c>
      <c r="B533" s="24" t="s">
        <v>899</v>
      </c>
      <c r="C533" s="22"/>
      <c r="D533" s="22"/>
    </row>
    <row r="534" s="4" customFormat="1" customHeight="1" spans="1:4">
      <c r="A534" s="20" t="s">
        <v>900</v>
      </c>
      <c r="B534" s="24" t="s">
        <v>901</v>
      </c>
      <c r="C534" s="22">
        <v>69</v>
      </c>
      <c r="D534" s="22">
        <v>69</v>
      </c>
    </row>
    <row r="535" s="4" customFormat="1" customHeight="1" spans="1:4">
      <c r="A535" s="20" t="s">
        <v>902</v>
      </c>
      <c r="B535" s="24" t="s">
        <v>903</v>
      </c>
      <c r="C535" s="22">
        <v>29</v>
      </c>
      <c r="D535" s="22">
        <v>29</v>
      </c>
    </row>
    <row r="536" s="4" customFormat="1" customHeight="1" spans="1:4">
      <c r="A536" s="29" t="s">
        <v>904</v>
      </c>
      <c r="B536" s="32" t="s">
        <v>905</v>
      </c>
      <c r="C536" s="19">
        <f>SUM(C537:C541)</f>
        <v>101</v>
      </c>
      <c r="D536" s="19">
        <f>SUM(D537:D541)</f>
        <v>101</v>
      </c>
    </row>
    <row r="537" s="4" customFormat="1" customHeight="1" spans="1:4">
      <c r="A537" s="20" t="s">
        <v>906</v>
      </c>
      <c r="B537" s="24" t="s">
        <v>12</v>
      </c>
      <c r="C537" s="22">
        <v>101</v>
      </c>
      <c r="D537" s="22">
        <v>101</v>
      </c>
    </row>
    <row r="538" s="4" customFormat="1" customHeight="1" spans="1:4">
      <c r="A538" s="20" t="s">
        <v>907</v>
      </c>
      <c r="B538" s="24" t="s">
        <v>14</v>
      </c>
      <c r="C538" s="22"/>
      <c r="D538" s="22"/>
    </row>
    <row r="539" s="4" customFormat="1" customHeight="1" spans="1:4">
      <c r="A539" s="20" t="s">
        <v>908</v>
      </c>
      <c r="B539" s="24" t="s">
        <v>16</v>
      </c>
      <c r="C539" s="22"/>
      <c r="D539" s="22"/>
    </row>
    <row r="540" s="4" customFormat="1" customHeight="1" spans="1:4">
      <c r="A540" s="20" t="s">
        <v>909</v>
      </c>
      <c r="B540" s="24" t="s">
        <v>30</v>
      </c>
      <c r="C540" s="22"/>
      <c r="D540" s="22"/>
    </row>
    <row r="541" s="4" customFormat="1" customHeight="1" spans="1:4">
      <c r="A541" s="20" t="s">
        <v>910</v>
      </c>
      <c r="B541" s="24" t="s">
        <v>911</v>
      </c>
      <c r="C541" s="22"/>
      <c r="D541" s="22"/>
    </row>
    <row r="542" s="4" customFormat="1" customHeight="1" spans="1:4">
      <c r="A542" s="29" t="s">
        <v>912</v>
      </c>
      <c r="B542" s="32" t="s">
        <v>913</v>
      </c>
      <c r="C542" s="19">
        <f>SUM(C543:C546)</f>
        <v>340</v>
      </c>
      <c r="D542" s="19">
        <f>SUM(D543:D546)</f>
        <v>340</v>
      </c>
    </row>
    <row r="543" s="4" customFormat="1" customHeight="1" spans="1:4">
      <c r="A543" s="20" t="s">
        <v>914</v>
      </c>
      <c r="B543" s="24" t="s">
        <v>915</v>
      </c>
      <c r="C543" s="22"/>
      <c r="D543" s="22"/>
    </row>
    <row r="544" s="4" customFormat="1" customHeight="1" spans="1:4">
      <c r="A544" s="20" t="s">
        <v>916</v>
      </c>
      <c r="B544" s="24" t="s">
        <v>917</v>
      </c>
      <c r="C544" s="22">
        <v>300</v>
      </c>
      <c r="D544" s="22">
        <v>300</v>
      </c>
    </row>
    <row r="545" s="4" customFormat="1" customHeight="1" spans="1:4">
      <c r="A545" s="20" t="s">
        <v>918</v>
      </c>
      <c r="B545" s="24" t="s">
        <v>919</v>
      </c>
      <c r="C545" s="22">
        <v>40</v>
      </c>
      <c r="D545" s="22">
        <v>40</v>
      </c>
    </row>
    <row r="546" s="4" customFormat="1" customHeight="1" spans="1:4">
      <c r="A546" s="20" t="s">
        <v>920</v>
      </c>
      <c r="B546" s="24" t="s">
        <v>921</v>
      </c>
      <c r="C546" s="22"/>
      <c r="D546" s="22"/>
    </row>
    <row r="547" s="4" customFormat="1" customHeight="1" spans="1:4">
      <c r="A547" s="29" t="s">
        <v>922</v>
      </c>
      <c r="B547" s="32" t="s">
        <v>923</v>
      </c>
      <c r="C547" s="19">
        <f>SUM(C548:C551)</f>
        <v>182</v>
      </c>
      <c r="D547" s="19">
        <f>SUM(D548:D551)</f>
        <v>182</v>
      </c>
    </row>
    <row r="548" s="4" customFormat="1" customHeight="1" spans="1:4">
      <c r="A548" s="20" t="s">
        <v>924</v>
      </c>
      <c r="B548" s="24" t="s">
        <v>925</v>
      </c>
      <c r="C548" s="22"/>
      <c r="D548" s="22"/>
    </row>
    <row r="549" s="4" customFormat="1" customHeight="1" spans="1:4">
      <c r="A549" s="20" t="s">
        <v>926</v>
      </c>
      <c r="B549" s="24" t="s">
        <v>927</v>
      </c>
      <c r="C549" s="22">
        <v>182</v>
      </c>
      <c r="D549" s="22">
        <v>182</v>
      </c>
    </row>
    <row r="550" s="4" customFormat="1" customHeight="1" spans="1:4">
      <c r="A550" s="20" t="s">
        <v>928</v>
      </c>
      <c r="B550" s="24" t="s">
        <v>929</v>
      </c>
      <c r="C550" s="22"/>
      <c r="D550" s="22"/>
    </row>
    <row r="551" s="4" customFormat="1" customHeight="1" spans="1:4">
      <c r="A551" s="20" t="s">
        <v>930</v>
      </c>
      <c r="B551" s="24" t="s">
        <v>931</v>
      </c>
      <c r="C551" s="22"/>
      <c r="D551" s="22"/>
    </row>
    <row r="552" s="4" customFormat="1" customHeight="1" spans="1:4">
      <c r="A552" s="29" t="s">
        <v>932</v>
      </c>
      <c r="B552" s="32" t="s">
        <v>933</v>
      </c>
      <c r="C552" s="19">
        <f>SUM(C553:C554)</f>
        <v>1</v>
      </c>
      <c r="D552" s="19">
        <f>SUM(D553:D554)</f>
        <v>1</v>
      </c>
    </row>
    <row r="553" s="4" customFormat="1" customHeight="1" spans="1:4">
      <c r="A553" s="20" t="s">
        <v>934</v>
      </c>
      <c r="B553" s="24" t="s">
        <v>935</v>
      </c>
      <c r="C553" s="22"/>
      <c r="D553" s="22"/>
    </row>
    <row r="554" s="4" customFormat="1" customHeight="1" spans="1:4">
      <c r="A554" s="20" t="s">
        <v>936</v>
      </c>
      <c r="B554" s="24" t="s">
        <v>937</v>
      </c>
      <c r="C554" s="22">
        <v>1</v>
      </c>
      <c r="D554" s="22">
        <v>1</v>
      </c>
    </row>
    <row r="555" s="4" customFormat="1" customHeight="1" spans="1:4">
      <c r="A555" s="29" t="s">
        <v>938</v>
      </c>
      <c r="B555" s="32" t="s">
        <v>939</v>
      </c>
      <c r="C555" s="22">
        <f>SUM(C556:C561)</f>
        <v>0</v>
      </c>
      <c r="D555" s="22">
        <f>SUM(D556:D561)</f>
        <v>0</v>
      </c>
    </row>
    <row r="556" s="4" customFormat="1" customHeight="1" spans="1:4">
      <c r="A556" s="20" t="s">
        <v>940</v>
      </c>
      <c r="B556" s="24" t="s">
        <v>941</v>
      </c>
      <c r="C556" s="22"/>
      <c r="D556" s="22"/>
    </row>
    <row r="557" s="4" customFormat="1" customHeight="1" spans="1:4">
      <c r="A557" s="20" t="s">
        <v>942</v>
      </c>
      <c r="B557" s="24" t="s">
        <v>943</v>
      </c>
      <c r="C557" s="22"/>
      <c r="D557" s="22"/>
    </row>
    <row r="558" s="4" customFormat="1" customHeight="1" spans="1:4">
      <c r="A558" s="20" t="s">
        <v>944</v>
      </c>
      <c r="B558" s="24" t="s">
        <v>945</v>
      </c>
      <c r="C558" s="22"/>
      <c r="D558" s="22"/>
    </row>
    <row r="559" s="4" customFormat="1" customHeight="1" spans="1:4">
      <c r="A559" s="20" t="s">
        <v>946</v>
      </c>
      <c r="B559" s="24" t="s">
        <v>947</v>
      </c>
      <c r="C559" s="22"/>
      <c r="D559" s="22"/>
    </row>
    <row r="560" s="4" customFormat="1" customHeight="1" spans="1:4">
      <c r="A560" s="20" t="s">
        <v>948</v>
      </c>
      <c r="B560" s="24" t="s">
        <v>949</v>
      </c>
      <c r="C560" s="22"/>
      <c r="D560" s="22"/>
    </row>
    <row r="561" s="4" customFormat="1" customHeight="1" spans="1:4">
      <c r="A561" s="20" t="s">
        <v>950</v>
      </c>
      <c r="B561" s="24" t="s">
        <v>951</v>
      </c>
      <c r="C561" s="22"/>
      <c r="D561" s="22"/>
    </row>
    <row r="562" s="4" customFormat="1" customHeight="1" spans="1:4">
      <c r="A562" s="29" t="s">
        <v>952</v>
      </c>
      <c r="B562" s="32" t="s">
        <v>953</v>
      </c>
      <c r="C562" s="19">
        <f>SUM(C563:C570)</f>
        <v>221</v>
      </c>
      <c r="D562" s="19">
        <f>SUM(D563:D570)</f>
        <v>221</v>
      </c>
    </row>
    <row r="563" s="4" customFormat="1" customHeight="1" spans="1:4">
      <c r="A563" s="20" t="s">
        <v>954</v>
      </c>
      <c r="B563" s="24" t="s">
        <v>12</v>
      </c>
      <c r="C563" s="22">
        <v>113</v>
      </c>
      <c r="D563" s="22">
        <v>113</v>
      </c>
    </row>
    <row r="564" s="4" customFormat="1" customHeight="1" spans="1:4">
      <c r="A564" s="20" t="s">
        <v>955</v>
      </c>
      <c r="B564" s="24" t="s">
        <v>14</v>
      </c>
      <c r="C564" s="22"/>
      <c r="D564" s="22"/>
    </row>
    <row r="565" s="4" customFormat="1" customHeight="1" spans="1:4">
      <c r="A565" s="20" t="s">
        <v>956</v>
      </c>
      <c r="B565" s="24" t="s">
        <v>16</v>
      </c>
      <c r="C565" s="22"/>
      <c r="D565" s="22"/>
    </row>
    <row r="566" s="4" customFormat="1" customHeight="1" spans="1:4">
      <c r="A566" s="20" t="s">
        <v>957</v>
      </c>
      <c r="B566" s="24" t="s">
        <v>958</v>
      </c>
      <c r="C566" s="22">
        <v>60</v>
      </c>
      <c r="D566" s="22">
        <v>60</v>
      </c>
    </row>
    <row r="567" s="4" customFormat="1" customHeight="1" spans="1:4">
      <c r="A567" s="20" t="s">
        <v>959</v>
      </c>
      <c r="B567" s="24" t="s">
        <v>960</v>
      </c>
      <c r="C567" s="22"/>
      <c r="D567" s="22"/>
    </row>
    <row r="568" s="4" customFormat="1" customHeight="1" spans="1:4">
      <c r="A568" s="20" t="s">
        <v>961</v>
      </c>
      <c r="B568" s="24" t="s">
        <v>109</v>
      </c>
      <c r="C568" s="22"/>
      <c r="D568" s="22"/>
    </row>
    <row r="569" s="4" customFormat="1" customHeight="1" spans="1:4">
      <c r="A569" s="20" t="s">
        <v>962</v>
      </c>
      <c r="B569" s="24" t="s">
        <v>30</v>
      </c>
      <c r="C569" s="22">
        <v>48</v>
      </c>
      <c r="D569" s="22">
        <v>48</v>
      </c>
    </row>
    <row r="570" s="4" customFormat="1" customHeight="1" spans="1:4">
      <c r="A570" s="20" t="s">
        <v>963</v>
      </c>
      <c r="B570" s="24" t="s">
        <v>964</v>
      </c>
      <c r="C570" s="22"/>
      <c r="D570" s="22"/>
    </row>
    <row r="571" s="4" customFormat="1" customHeight="1" spans="1:4">
      <c r="A571" s="29" t="s">
        <v>965</v>
      </c>
      <c r="B571" s="32" t="s">
        <v>966</v>
      </c>
      <c r="C571" s="22">
        <f>SUM(C572:C574)</f>
        <v>0</v>
      </c>
      <c r="D571" s="22">
        <f>SUM(D572:D574)</f>
        <v>0</v>
      </c>
    </row>
    <row r="572" s="4" customFormat="1" customHeight="1" spans="1:4">
      <c r="A572" s="20" t="s">
        <v>967</v>
      </c>
      <c r="B572" s="24" t="s">
        <v>968</v>
      </c>
      <c r="C572" s="22"/>
      <c r="D572" s="22"/>
    </row>
    <row r="573" s="4" customFormat="1" customHeight="1" spans="1:4">
      <c r="A573" s="20" t="s">
        <v>969</v>
      </c>
      <c r="B573" s="24" t="s">
        <v>970</v>
      </c>
      <c r="C573" s="22"/>
      <c r="D573" s="22"/>
    </row>
    <row r="574" s="4" customFormat="1" customHeight="1" spans="1:4">
      <c r="A574" s="20" t="s">
        <v>971</v>
      </c>
      <c r="B574" s="24" t="s">
        <v>972</v>
      </c>
      <c r="C574" s="22"/>
      <c r="D574" s="22"/>
    </row>
    <row r="575" s="4" customFormat="1" customHeight="1" spans="1:4">
      <c r="A575" s="48" t="s">
        <v>973</v>
      </c>
      <c r="B575" s="29" t="s">
        <v>974</v>
      </c>
      <c r="C575" s="19">
        <f>SUM(C576,C581,C596,C600,C612,C616,C621,C625,C629,C632,C641,C643)</f>
        <v>14299</v>
      </c>
      <c r="D575" s="19">
        <f>SUM(D576,D581,D596,D600,D612,D616,D621,D625,D629,D632,D641,D643)</f>
        <v>14299</v>
      </c>
    </row>
    <row r="576" s="4" customFormat="1" customHeight="1" spans="1:4">
      <c r="A576" s="48" t="s">
        <v>975</v>
      </c>
      <c r="B576" s="29" t="s">
        <v>976</v>
      </c>
      <c r="C576" s="19">
        <f>SUM(C577:C580)</f>
        <v>728</v>
      </c>
      <c r="D576" s="19">
        <f>SUM(D577:D580)</f>
        <v>728</v>
      </c>
    </row>
    <row r="577" s="4" customFormat="1" customHeight="1" spans="1:4">
      <c r="A577" s="20" t="s">
        <v>977</v>
      </c>
      <c r="B577" s="24" t="s">
        <v>12</v>
      </c>
      <c r="C577" s="22">
        <v>521</v>
      </c>
      <c r="D577" s="22">
        <v>521</v>
      </c>
    </row>
    <row r="578" s="4" customFormat="1" customHeight="1" spans="1:4">
      <c r="A578" s="20" t="s">
        <v>978</v>
      </c>
      <c r="B578" s="24" t="s">
        <v>14</v>
      </c>
      <c r="C578" s="22"/>
      <c r="D578" s="22"/>
    </row>
    <row r="579" s="4" customFormat="1" customHeight="1" spans="1:4">
      <c r="A579" s="20" t="s">
        <v>979</v>
      </c>
      <c r="B579" s="24" t="s">
        <v>16</v>
      </c>
      <c r="C579" s="22"/>
      <c r="D579" s="22"/>
    </row>
    <row r="580" s="4" customFormat="1" customHeight="1" spans="1:4">
      <c r="A580" s="20" t="s">
        <v>980</v>
      </c>
      <c r="B580" s="24" t="s">
        <v>981</v>
      </c>
      <c r="C580" s="22">
        <v>207</v>
      </c>
      <c r="D580" s="22">
        <v>207</v>
      </c>
    </row>
    <row r="581" s="4" customFormat="1" customHeight="1" spans="1:4">
      <c r="A581" s="29" t="s">
        <v>982</v>
      </c>
      <c r="B581" s="32" t="s">
        <v>983</v>
      </c>
      <c r="C581" s="19">
        <f>SUM(C582:C595)</f>
        <v>3168</v>
      </c>
      <c r="D581" s="19">
        <f>SUM(D582:D595)</f>
        <v>3168</v>
      </c>
    </row>
    <row r="582" s="4" customFormat="1" customHeight="1" spans="1:4">
      <c r="A582" s="20" t="s">
        <v>984</v>
      </c>
      <c r="B582" s="24" t="s">
        <v>985</v>
      </c>
      <c r="C582" s="22">
        <v>1983</v>
      </c>
      <c r="D582" s="22">
        <v>1983</v>
      </c>
    </row>
    <row r="583" s="4" customFormat="1" customHeight="1" spans="1:4">
      <c r="A583" s="20" t="s">
        <v>986</v>
      </c>
      <c r="B583" s="24" t="s">
        <v>987</v>
      </c>
      <c r="C583" s="22">
        <v>1185</v>
      </c>
      <c r="D583" s="22">
        <v>1185</v>
      </c>
    </row>
    <row r="584" s="4" customFormat="1" customHeight="1" spans="1:4">
      <c r="A584" s="20" t="s">
        <v>988</v>
      </c>
      <c r="B584" s="24" t="s">
        <v>989</v>
      </c>
      <c r="C584" s="22"/>
      <c r="D584" s="22"/>
    </row>
    <row r="585" s="4" customFormat="1" customHeight="1" spans="1:4">
      <c r="A585" s="20" t="s">
        <v>990</v>
      </c>
      <c r="B585" s="24" t="s">
        <v>991</v>
      </c>
      <c r="C585" s="22"/>
      <c r="D585" s="22"/>
    </row>
    <row r="586" s="4" customFormat="1" customHeight="1" spans="1:4">
      <c r="A586" s="20" t="s">
        <v>992</v>
      </c>
      <c r="B586" s="24" t="s">
        <v>993</v>
      </c>
      <c r="C586" s="22"/>
      <c r="D586" s="22"/>
    </row>
    <row r="587" s="4" customFormat="1" customHeight="1" spans="1:4">
      <c r="A587" s="20" t="s">
        <v>994</v>
      </c>
      <c r="B587" s="24" t="s">
        <v>995</v>
      </c>
      <c r="C587" s="22"/>
      <c r="D587" s="22"/>
    </row>
    <row r="588" s="4" customFormat="1" customHeight="1" spans="1:4">
      <c r="A588" s="20" t="s">
        <v>996</v>
      </c>
      <c r="B588" s="24" t="s">
        <v>997</v>
      </c>
      <c r="C588" s="22"/>
      <c r="D588" s="22"/>
    </row>
    <row r="589" s="4" customFormat="1" customHeight="1" spans="1:4">
      <c r="A589" s="20" t="s">
        <v>998</v>
      </c>
      <c r="B589" s="24" t="s">
        <v>999</v>
      </c>
      <c r="C589" s="22"/>
      <c r="D589" s="22"/>
    </row>
    <row r="590" s="4" customFormat="1" customHeight="1" spans="1:4">
      <c r="A590" s="20" t="s">
        <v>1000</v>
      </c>
      <c r="B590" s="24" t="s">
        <v>1001</v>
      </c>
      <c r="C590" s="22"/>
      <c r="D590" s="22"/>
    </row>
    <row r="591" s="4" customFormat="1" customHeight="1" spans="1:4">
      <c r="A591" s="20" t="s">
        <v>1002</v>
      </c>
      <c r="B591" s="24" t="s">
        <v>1003</v>
      </c>
      <c r="C591" s="22"/>
      <c r="D591" s="22"/>
    </row>
    <row r="592" s="4" customFormat="1" customHeight="1" spans="1:4">
      <c r="A592" s="20" t="s">
        <v>1004</v>
      </c>
      <c r="B592" s="24" t="s">
        <v>1005</v>
      </c>
      <c r="C592" s="22"/>
      <c r="D592" s="22"/>
    </row>
    <row r="593" s="4" customFormat="1" customHeight="1" spans="1:4">
      <c r="A593" s="20" t="s">
        <v>1006</v>
      </c>
      <c r="B593" s="24" t="s">
        <v>1007</v>
      </c>
      <c r="C593" s="22"/>
      <c r="D593" s="22"/>
    </row>
    <row r="594" s="4" customFormat="1" customHeight="1" spans="1:4">
      <c r="A594" s="20" t="s">
        <v>1008</v>
      </c>
      <c r="B594" s="24" t="s">
        <v>1009</v>
      </c>
      <c r="C594" s="22"/>
      <c r="D594" s="22"/>
    </row>
    <row r="595" s="4" customFormat="1" customHeight="1" spans="1:4">
      <c r="A595" s="20" t="s">
        <v>1010</v>
      </c>
      <c r="B595" s="24" t="s">
        <v>1011</v>
      </c>
      <c r="C595" s="22"/>
      <c r="D595" s="22"/>
    </row>
    <row r="596" s="4" customFormat="1" customHeight="1" spans="1:4">
      <c r="A596" s="29" t="s">
        <v>1012</v>
      </c>
      <c r="B596" s="32" t="s">
        <v>1013</v>
      </c>
      <c r="C596" s="19">
        <f>SUM(C597:C599)</f>
        <v>2448</v>
      </c>
      <c r="D596" s="19">
        <f>SUM(D597:D599)</f>
        <v>2448</v>
      </c>
    </row>
    <row r="597" s="4" customFormat="1" customHeight="1" spans="1:4">
      <c r="A597" s="20" t="s">
        <v>1014</v>
      </c>
      <c r="B597" s="24" t="s">
        <v>1015</v>
      </c>
      <c r="C597" s="22">
        <v>266</v>
      </c>
      <c r="D597" s="22">
        <v>266</v>
      </c>
    </row>
    <row r="598" s="4" customFormat="1" customHeight="1" spans="1:4">
      <c r="A598" s="20" t="s">
        <v>1016</v>
      </c>
      <c r="B598" s="24" t="s">
        <v>1017</v>
      </c>
      <c r="C598" s="22">
        <v>2153</v>
      </c>
      <c r="D598" s="22">
        <v>2153</v>
      </c>
    </row>
    <row r="599" s="4" customFormat="1" customHeight="1" spans="1:4">
      <c r="A599" s="20" t="s">
        <v>1018</v>
      </c>
      <c r="B599" s="24" t="s">
        <v>1019</v>
      </c>
      <c r="C599" s="22">
        <v>29</v>
      </c>
      <c r="D599" s="22">
        <v>29</v>
      </c>
    </row>
    <row r="600" s="4" customFormat="1" customHeight="1" spans="1:4">
      <c r="A600" s="29" t="s">
        <v>1020</v>
      </c>
      <c r="B600" s="32" t="s">
        <v>1021</v>
      </c>
      <c r="C600" s="19">
        <f>SUM(C601:C611)</f>
        <v>1336</v>
      </c>
      <c r="D600" s="19">
        <f>SUM(D601:D611)</f>
        <v>1336</v>
      </c>
    </row>
    <row r="601" s="4" customFormat="1" customHeight="1" spans="1:4">
      <c r="A601" s="20" t="s">
        <v>1022</v>
      </c>
      <c r="B601" s="24" t="s">
        <v>1023</v>
      </c>
      <c r="C601" s="22">
        <v>721</v>
      </c>
      <c r="D601" s="22">
        <v>721</v>
      </c>
    </row>
    <row r="602" s="4" customFormat="1" customHeight="1" spans="1:4">
      <c r="A602" s="20" t="s">
        <v>1024</v>
      </c>
      <c r="B602" s="24" t="s">
        <v>1025</v>
      </c>
      <c r="C602" s="22"/>
      <c r="D602" s="22"/>
    </row>
    <row r="603" s="4" customFormat="1" customHeight="1" spans="1:4">
      <c r="A603" s="20" t="s">
        <v>1026</v>
      </c>
      <c r="B603" s="24" t="s">
        <v>1027</v>
      </c>
      <c r="C603" s="22">
        <v>559</v>
      </c>
      <c r="D603" s="22">
        <v>559</v>
      </c>
    </row>
    <row r="604" s="4" customFormat="1" customHeight="1" spans="1:4">
      <c r="A604" s="20" t="s">
        <v>1028</v>
      </c>
      <c r="B604" s="24" t="s">
        <v>1029</v>
      </c>
      <c r="C604" s="22"/>
      <c r="D604" s="22"/>
    </row>
    <row r="605" s="4" customFormat="1" customHeight="1" spans="1:4">
      <c r="A605" s="20" t="s">
        <v>1030</v>
      </c>
      <c r="B605" s="24" t="s">
        <v>1031</v>
      </c>
      <c r="C605" s="22"/>
      <c r="D605" s="22"/>
    </row>
    <row r="606" s="4" customFormat="1" customHeight="1" spans="1:4">
      <c r="A606" s="20" t="s">
        <v>1032</v>
      </c>
      <c r="B606" s="24" t="s">
        <v>1033</v>
      </c>
      <c r="C606" s="22"/>
      <c r="D606" s="22"/>
    </row>
    <row r="607" s="4" customFormat="1" customHeight="1" spans="1:4">
      <c r="A607" s="20" t="s">
        <v>1034</v>
      </c>
      <c r="B607" s="24" t="s">
        <v>1035</v>
      </c>
      <c r="C607" s="22"/>
      <c r="D607" s="22"/>
    </row>
    <row r="608" s="4" customFormat="1" customHeight="1" spans="1:4">
      <c r="A608" s="20" t="s">
        <v>1036</v>
      </c>
      <c r="B608" s="24" t="s">
        <v>1037</v>
      </c>
      <c r="C608" s="22">
        <v>56</v>
      </c>
      <c r="D608" s="22">
        <v>56</v>
      </c>
    </row>
    <row r="609" s="4" customFormat="1" customHeight="1" spans="1:4">
      <c r="A609" s="20" t="s">
        <v>1038</v>
      </c>
      <c r="B609" s="24" t="s">
        <v>1039</v>
      </c>
      <c r="C609" s="22"/>
      <c r="D609" s="22"/>
    </row>
    <row r="610" s="4" customFormat="1" customHeight="1" spans="1:4">
      <c r="A610" s="20" t="s">
        <v>1040</v>
      </c>
      <c r="B610" s="24" t="s">
        <v>1041</v>
      </c>
      <c r="C610" s="22"/>
      <c r="D610" s="22"/>
    </row>
    <row r="611" s="4" customFormat="1" customHeight="1" spans="1:4">
      <c r="A611" s="20" t="s">
        <v>1042</v>
      </c>
      <c r="B611" s="24" t="s">
        <v>1043</v>
      </c>
      <c r="C611" s="22"/>
      <c r="D611" s="22"/>
    </row>
    <row r="612" s="4" customFormat="1" customHeight="1" spans="1:4">
      <c r="A612" s="29" t="s">
        <v>1044</v>
      </c>
      <c r="B612" s="32" t="s">
        <v>1045</v>
      </c>
      <c r="C612" s="19">
        <f>SUM(C613:C615)</f>
        <v>0</v>
      </c>
      <c r="D612" s="19">
        <f>SUM(D613:D615)</f>
        <v>0</v>
      </c>
    </row>
    <row r="613" s="4" customFormat="1" customHeight="1" spans="1:4">
      <c r="A613" s="20" t="s">
        <v>1046</v>
      </c>
      <c r="B613" s="24" t="s">
        <v>1047</v>
      </c>
      <c r="C613" s="22"/>
      <c r="D613" s="22"/>
    </row>
    <row r="614" s="4" customFormat="1" customHeight="1" spans="1:4">
      <c r="A614" s="20" t="s">
        <v>1048</v>
      </c>
      <c r="B614" s="49" t="s">
        <v>1049</v>
      </c>
      <c r="C614" s="22"/>
      <c r="D614" s="22"/>
    </row>
    <row r="615" s="4" customFormat="1" customHeight="1" spans="1:4">
      <c r="A615" s="20" t="s">
        <v>1050</v>
      </c>
      <c r="B615" s="49" t="s">
        <v>1051</v>
      </c>
      <c r="C615" s="22"/>
      <c r="D615" s="22"/>
    </row>
    <row r="616" s="4" customFormat="1" customHeight="1" spans="1:4">
      <c r="A616" s="29" t="s">
        <v>1052</v>
      </c>
      <c r="B616" s="50" t="s">
        <v>1053</v>
      </c>
      <c r="C616" s="19">
        <f>SUM(C617:C620)</f>
        <v>5985</v>
      </c>
      <c r="D616" s="19">
        <f>SUM(D617:D620)</f>
        <v>5985</v>
      </c>
    </row>
    <row r="617" s="4" customFormat="1" customHeight="1" spans="1:4">
      <c r="A617" s="20" t="s">
        <v>1054</v>
      </c>
      <c r="B617" s="49" t="s">
        <v>1055</v>
      </c>
      <c r="C617" s="22">
        <v>1758</v>
      </c>
      <c r="D617" s="22">
        <v>1758</v>
      </c>
    </row>
    <row r="618" s="4" customFormat="1" customHeight="1" spans="1:4">
      <c r="A618" s="20" t="s">
        <v>1056</v>
      </c>
      <c r="B618" s="49" t="s">
        <v>1057</v>
      </c>
      <c r="C618" s="22">
        <v>3049</v>
      </c>
      <c r="D618" s="22">
        <v>3049</v>
      </c>
    </row>
    <row r="619" s="4" customFormat="1" customHeight="1" spans="1:4">
      <c r="A619" s="20" t="s">
        <v>1058</v>
      </c>
      <c r="B619" s="49" t="s">
        <v>1059</v>
      </c>
      <c r="C619" s="22">
        <v>453</v>
      </c>
      <c r="D619" s="22">
        <v>453</v>
      </c>
    </row>
    <row r="620" s="4" customFormat="1" customHeight="1" spans="1:4">
      <c r="A620" s="20" t="s">
        <v>1060</v>
      </c>
      <c r="B620" s="49" t="s">
        <v>1061</v>
      </c>
      <c r="C620" s="22">
        <v>725</v>
      </c>
      <c r="D620" s="22">
        <v>725</v>
      </c>
    </row>
    <row r="621" s="4" customFormat="1" customHeight="1" spans="1:4">
      <c r="A621" s="29" t="s">
        <v>1062</v>
      </c>
      <c r="B621" s="50" t="s">
        <v>1063</v>
      </c>
      <c r="C621" s="19">
        <f>SUM(C622:C624)</f>
        <v>195</v>
      </c>
      <c r="D621" s="19">
        <f>SUM(D622:D624)</f>
        <v>195</v>
      </c>
    </row>
    <row r="622" s="4" customFormat="1" customHeight="1" spans="1:4">
      <c r="A622" s="20" t="s">
        <v>1064</v>
      </c>
      <c r="B622" s="49" t="s">
        <v>1065</v>
      </c>
      <c r="C622" s="22"/>
      <c r="D622" s="22"/>
    </row>
    <row r="623" s="4" customFormat="1" customHeight="1" spans="1:4">
      <c r="A623" s="20" t="s">
        <v>1066</v>
      </c>
      <c r="B623" s="49" t="s">
        <v>1067</v>
      </c>
      <c r="C623" s="22">
        <v>195</v>
      </c>
      <c r="D623" s="22">
        <v>195</v>
      </c>
    </row>
    <row r="624" s="4" customFormat="1" customHeight="1" spans="1:4">
      <c r="A624" s="20" t="s">
        <v>1068</v>
      </c>
      <c r="B624" s="49" t="s">
        <v>1069</v>
      </c>
      <c r="C624" s="22"/>
      <c r="D624" s="22"/>
    </row>
    <row r="625" s="4" customFormat="1" customHeight="1" spans="1:4">
      <c r="A625" s="29" t="s">
        <v>1070</v>
      </c>
      <c r="B625" s="50" t="s">
        <v>1071</v>
      </c>
      <c r="C625" s="22">
        <f>SUM(C626:C628)</f>
        <v>0</v>
      </c>
      <c r="D625" s="22">
        <f>SUM(D626:D628)</f>
        <v>0</v>
      </c>
    </row>
    <row r="626" s="4" customFormat="1" customHeight="1" spans="1:4">
      <c r="A626" s="20" t="s">
        <v>1072</v>
      </c>
      <c r="B626" s="49" t="s">
        <v>1073</v>
      </c>
      <c r="C626" s="22"/>
      <c r="D626" s="22"/>
    </row>
    <row r="627" s="4" customFormat="1" customHeight="1" spans="1:4">
      <c r="A627" s="20" t="s">
        <v>1074</v>
      </c>
      <c r="B627" s="49" t="s">
        <v>1075</v>
      </c>
      <c r="C627" s="22"/>
      <c r="D627" s="22"/>
    </row>
    <row r="628" s="4" customFormat="1" customHeight="1" spans="1:4">
      <c r="A628" s="20" t="s">
        <v>1076</v>
      </c>
      <c r="B628" s="49" t="s">
        <v>1077</v>
      </c>
      <c r="C628" s="22"/>
      <c r="D628" s="22"/>
    </row>
    <row r="629" s="4" customFormat="1" customHeight="1" spans="1:4">
      <c r="A629" s="29" t="s">
        <v>1078</v>
      </c>
      <c r="B629" s="50" t="s">
        <v>1079</v>
      </c>
      <c r="C629" s="22">
        <f>SUM(C630:C631)</f>
        <v>0</v>
      </c>
      <c r="D629" s="22">
        <f>SUM(D630:D631)</f>
        <v>0</v>
      </c>
    </row>
    <row r="630" s="4" customFormat="1" customHeight="1" spans="1:4">
      <c r="A630" s="20" t="s">
        <v>1080</v>
      </c>
      <c r="B630" s="49" t="s">
        <v>1081</v>
      </c>
      <c r="C630" s="22"/>
      <c r="D630" s="22"/>
    </row>
    <row r="631" s="4" customFormat="1" customHeight="1" spans="1:4">
      <c r="A631" s="20" t="s">
        <v>1082</v>
      </c>
      <c r="B631" s="49" t="s">
        <v>1083</v>
      </c>
      <c r="C631" s="22"/>
      <c r="D631" s="22"/>
    </row>
    <row r="632" s="4" customFormat="1" customHeight="1" spans="1:4">
      <c r="A632" s="29" t="s">
        <v>1084</v>
      </c>
      <c r="B632" s="50" t="s">
        <v>1085</v>
      </c>
      <c r="C632" s="19">
        <f>SUM(C633:C640)</f>
        <v>411</v>
      </c>
      <c r="D632" s="19">
        <f>SUM(D633:D640)</f>
        <v>411</v>
      </c>
    </row>
    <row r="633" s="4" customFormat="1" customHeight="1" spans="1:4">
      <c r="A633" s="20" t="s">
        <v>1086</v>
      </c>
      <c r="B633" s="49" t="s">
        <v>12</v>
      </c>
      <c r="C633" s="22">
        <v>267</v>
      </c>
      <c r="D633" s="22">
        <v>267</v>
      </c>
    </row>
    <row r="634" s="4" customFormat="1" customHeight="1" spans="1:4">
      <c r="A634" s="20" t="s">
        <v>1087</v>
      </c>
      <c r="B634" s="49" t="s">
        <v>14</v>
      </c>
      <c r="C634" s="22"/>
      <c r="D634" s="22"/>
    </row>
    <row r="635" s="4" customFormat="1" customHeight="1" spans="1:4">
      <c r="A635" s="20" t="s">
        <v>1088</v>
      </c>
      <c r="B635" s="49" t="s">
        <v>16</v>
      </c>
      <c r="C635" s="22"/>
      <c r="D635" s="22"/>
    </row>
    <row r="636" s="4" customFormat="1" customHeight="1" spans="1:4">
      <c r="A636" s="20" t="s">
        <v>1089</v>
      </c>
      <c r="B636" s="49" t="s">
        <v>109</v>
      </c>
      <c r="C636" s="22"/>
      <c r="D636" s="22"/>
    </row>
    <row r="637" s="4" customFormat="1" customHeight="1" spans="1:4">
      <c r="A637" s="20" t="s">
        <v>1090</v>
      </c>
      <c r="B637" s="49" t="s">
        <v>1091</v>
      </c>
      <c r="C637" s="22"/>
      <c r="D637" s="22"/>
    </row>
    <row r="638" s="4" customFormat="1" customHeight="1" spans="1:4">
      <c r="A638" s="20" t="s">
        <v>1092</v>
      </c>
      <c r="B638" s="49" t="s">
        <v>1093</v>
      </c>
      <c r="C638" s="22"/>
      <c r="D638" s="22"/>
    </row>
    <row r="639" s="4" customFormat="1" customHeight="1" spans="1:4">
      <c r="A639" s="20" t="s">
        <v>1094</v>
      </c>
      <c r="B639" s="49" t="s">
        <v>30</v>
      </c>
      <c r="C639" s="22">
        <v>144</v>
      </c>
      <c r="D639" s="22">
        <v>144</v>
      </c>
    </row>
    <row r="640" s="4" customFormat="1" customHeight="1" spans="1:4">
      <c r="A640" s="20" t="s">
        <v>1095</v>
      </c>
      <c r="B640" s="49" t="s">
        <v>1096</v>
      </c>
      <c r="C640" s="22"/>
      <c r="D640" s="22"/>
    </row>
    <row r="641" s="4" customFormat="1" customHeight="1" spans="1:4">
      <c r="A641" s="29" t="s">
        <v>1097</v>
      </c>
      <c r="B641" s="50" t="s">
        <v>1098</v>
      </c>
      <c r="C641" s="22">
        <f>SUM(C642)</f>
        <v>0</v>
      </c>
      <c r="D641" s="22">
        <f>SUM(D642)</f>
        <v>0</v>
      </c>
    </row>
    <row r="642" s="4" customFormat="1" customHeight="1" spans="1:4">
      <c r="A642" s="20" t="s">
        <v>1099</v>
      </c>
      <c r="B642" s="49" t="s">
        <v>1098</v>
      </c>
      <c r="C642" s="22"/>
      <c r="D642" s="22"/>
    </row>
    <row r="643" s="4" customFormat="1" customHeight="1" spans="1:4">
      <c r="A643" s="29" t="s">
        <v>1100</v>
      </c>
      <c r="B643" s="50" t="s">
        <v>1101</v>
      </c>
      <c r="C643" s="19">
        <f>SUM(C644:C653)</f>
        <v>28</v>
      </c>
      <c r="D643" s="19">
        <f>SUM(D644:D653)</f>
        <v>28</v>
      </c>
    </row>
    <row r="644" s="4" customFormat="1" customHeight="1" spans="1:4">
      <c r="A644" s="58" t="s">
        <v>1102</v>
      </c>
      <c r="B644" s="49" t="s">
        <v>12</v>
      </c>
      <c r="C644" s="22"/>
      <c r="D644" s="22"/>
    </row>
    <row r="645" s="4" customFormat="1" customHeight="1" spans="1:4">
      <c r="A645" s="58" t="s">
        <v>1103</v>
      </c>
      <c r="B645" s="49" t="s">
        <v>14</v>
      </c>
      <c r="C645" s="22"/>
      <c r="D645" s="22"/>
    </row>
    <row r="646" s="4" customFormat="1" customHeight="1" spans="1:4">
      <c r="A646" s="58" t="s">
        <v>1104</v>
      </c>
      <c r="B646" s="49" t="s">
        <v>16</v>
      </c>
      <c r="C646" s="22"/>
      <c r="D646" s="22"/>
    </row>
    <row r="647" s="4" customFormat="1" customHeight="1" spans="1:4">
      <c r="A647" s="58" t="s">
        <v>1105</v>
      </c>
      <c r="B647" s="49" t="s">
        <v>1106</v>
      </c>
      <c r="C647" s="22"/>
      <c r="D647" s="22"/>
    </row>
    <row r="648" s="4" customFormat="1" customHeight="1" spans="1:4">
      <c r="A648" s="58" t="s">
        <v>1107</v>
      </c>
      <c r="B648" s="49" t="s">
        <v>1108</v>
      </c>
      <c r="C648" s="22"/>
      <c r="D648" s="22"/>
    </row>
    <row r="649" s="4" customFormat="1" customHeight="1" spans="1:4">
      <c r="A649" s="58" t="s">
        <v>1109</v>
      </c>
      <c r="B649" s="49" t="s">
        <v>12</v>
      </c>
      <c r="C649" s="22"/>
      <c r="D649" s="22"/>
    </row>
    <row r="650" s="4" customFormat="1" customHeight="1" spans="1:4">
      <c r="A650" s="58" t="s">
        <v>1110</v>
      </c>
      <c r="B650" s="49" t="s">
        <v>14</v>
      </c>
      <c r="C650" s="22"/>
      <c r="D650" s="22"/>
    </row>
    <row r="651" s="4" customFormat="1" customHeight="1" spans="1:4">
      <c r="A651" s="58" t="s">
        <v>1111</v>
      </c>
      <c r="B651" s="49" t="s">
        <v>16</v>
      </c>
      <c r="C651" s="22"/>
      <c r="D651" s="22"/>
    </row>
    <row r="652" s="4" customFormat="1" customHeight="1" spans="1:4">
      <c r="A652" s="58" t="s">
        <v>1112</v>
      </c>
      <c r="B652" s="49" t="s">
        <v>1113</v>
      </c>
      <c r="C652" s="22"/>
      <c r="D652" s="22"/>
    </row>
    <row r="653" s="4" customFormat="1" customHeight="1" spans="1:4">
      <c r="A653" s="20" t="s">
        <v>1114</v>
      </c>
      <c r="B653" s="49" t="s">
        <v>1101</v>
      </c>
      <c r="C653" s="22">
        <v>28</v>
      </c>
      <c r="D653" s="22">
        <v>28</v>
      </c>
    </row>
    <row r="654" s="4" customFormat="1" customHeight="1" spans="1:4">
      <c r="A654" s="46" t="s">
        <v>1115</v>
      </c>
      <c r="B654" s="29" t="s">
        <v>1116</v>
      </c>
      <c r="C654" s="19">
        <f>SUM(C655,C665,C669,C678,C685,C692,C695,C700,C708,C720)</f>
        <v>13224</v>
      </c>
      <c r="D654" s="19">
        <f>SUM(D655,D665,D669,D678,D685,D692,D695,D700,D708,D720)</f>
        <v>13224</v>
      </c>
    </row>
    <row r="655" s="4" customFormat="1" customHeight="1" spans="1:4">
      <c r="A655" s="46" t="s">
        <v>1117</v>
      </c>
      <c r="B655" s="29" t="s">
        <v>1118</v>
      </c>
      <c r="C655" s="19">
        <f>SUM(C656:C664)</f>
        <v>52</v>
      </c>
      <c r="D655" s="19">
        <f>SUM(D656:D664)</f>
        <v>52</v>
      </c>
    </row>
    <row r="656" s="4" customFormat="1" customHeight="1" spans="1:4">
      <c r="A656" s="20" t="s">
        <v>1119</v>
      </c>
      <c r="B656" s="49" t="s">
        <v>12</v>
      </c>
      <c r="C656" s="22">
        <v>52</v>
      </c>
      <c r="D656" s="22">
        <v>52</v>
      </c>
    </row>
    <row r="657" s="4" customFormat="1" customHeight="1" spans="1:4">
      <c r="A657" s="20" t="s">
        <v>1120</v>
      </c>
      <c r="B657" s="49" t="s">
        <v>14</v>
      </c>
      <c r="C657" s="22"/>
      <c r="D657" s="22"/>
    </row>
    <row r="658" s="4" customFormat="1" customHeight="1" spans="1:4">
      <c r="A658" s="20" t="s">
        <v>1121</v>
      </c>
      <c r="B658" s="49" t="s">
        <v>16</v>
      </c>
      <c r="C658" s="22"/>
      <c r="D658" s="22"/>
    </row>
    <row r="659" s="4" customFormat="1" customHeight="1" spans="1:4">
      <c r="A659" s="20" t="s">
        <v>1122</v>
      </c>
      <c r="B659" s="49" t="s">
        <v>1123</v>
      </c>
      <c r="C659" s="22"/>
      <c r="D659" s="22"/>
    </row>
    <row r="660" s="4" customFormat="1" customHeight="1" spans="1:4">
      <c r="A660" s="20" t="s">
        <v>1124</v>
      </c>
      <c r="B660" s="49" t="s">
        <v>1125</v>
      </c>
      <c r="C660" s="22"/>
      <c r="D660" s="22"/>
    </row>
    <row r="661" s="4" customFormat="1" customHeight="1" spans="1:4">
      <c r="A661" s="20" t="s">
        <v>1126</v>
      </c>
      <c r="B661" s="49" t="s">
        <v>1127</v>
      </c>
      <c r="C661" s="22"/>
      <c r="D661" s="22"/>
    </row>
    <row r="662" s="4" customFormat="1" customHeight="1" spans="1:4">
      <c r="A662" s="20" t="s">
        <v>1128</v>
      </c>
      <c r="B662" s="49" t="s">
        <v>1129</v>
      </c>
      <c r="C662" s="22"/>
      <c r="D662" s="22"/>
    </row>
    <row r="663" s="4" customFormat="1" customHeight="1" spans="1:4">
      <c r="A663" s="20" t="s">
        <v>1130</v>
      </c>
      <c r="B663" s="49" t="s">
        <v>1131</v>
      </c>
      <c r="C663" s="22"/>
      <c r="D663" s="22"/>
    </row>
    <row r="664" s="4" customFormat="1" customHeight="1" spans="1:4">
      <c r="A664" s="20" t="s">
        <v>1132</v>
      </c>
      <c r="B664" s="49" t="s">
        <v>1133</v>
      </c>
      <c r="C664" s="22"/>
      <c r="D664" s="22"/>
    </row>
    <row r="665" s="4" customFormat="1" customHeight="1" spans="1:4">
      <c r="A665" s="29" t="s">
        <v>1134</v>
      </c>
      <c r="B665" s="50" t="s">
        <v>1135</v>
      </c>
      <c r="C665" s="19">
        <f>SUM(C666:C668)</f>
        <v>38</v>
      </c>
      <c r="D665" s="19">
        <f>SUM(D666:D668)</f>
        <v>38</v>
      </c>
    </row>
    <row r="666" s="4" customFormat="1" customHeight="1" spans="1:4">
      <c r="A666" s="20" t="s">
        <v>1136</v>
      </c>
      <c r="B666" s="49" t="s">
        <v>1137</v>
      </c>
      <c r="C666" s="22"/>
      <c r="D666" s="22"/>
    </row>
    <row r="667" s="4" customFormat="1" customHeight="1" spans="1:4">
      <c r="A667" s="20" t="s">
        <v>1138</v>
      </c>
      <c r="B667" s="49" t="s">
        <v>1139</v>
      </c>
      <c r="C667" s="22"/>
      <c r="D667" s="22"/>
    </row>
    <row r="668" s="4" customFormat="1" customHeight="1" spans="1:4">
      <c r="A668" s="20" t="s">
        <v>1140</v>
      </c>
      <c r="B668" s="49" t="s">
        <v>1141</v>
      </c>
      <c r="C668" s="22">
        <v>38</v>
      </c>
      <c r="D668" s="22">
        <v>38</v>
      </c>
    </row>
    <row r="669" s="4" customFormat="1" customHeight="1" spans="1:4">
      <c r="A669" s="29" t="s">
        <v>1142</v>
      </c>
      <c r="B669" s="50" t="s">
        <v>1143</v>
      </c>
      <c r="C669" s="19">
        <f>SUM(C670:C677)</f>
        <v>148</v>
      </c>
      <c r="D669" s="19">
        <f>SUM(D670:D677)</f>
        <v>148</v>
      </c>
    </row>
    <row r="670" s="4" customFormat="1" customHeight="1" spans="1:4">
      <c r="A670" s="20" t="s">
        <v>1144</v>
      </c>
      <c r="B670" s="49" t="s">
        <v>1145</v>
      </c>
      <c r="C670" s="22"/>
      <c r="D670" s="22"/>
    </row>
    <row r="671" s="4" customFormat="1" customHeight="1" spans="1:4">
      <c r="A671" s="20" t="s">
        <v>1146</v>
      </c>
      <c r="B671" s="49" t="s">
        <v>1147</v>
      </c>
      <c r="C671" s="22"/>
      <c r="D671" s="22"/>
    </row>
    <row r="672" s="4" customFormat="1" customHeight="1" spans="1:4">
      <c r="A672" s="20" t="s">
        <v>1148</v>
      </c>
      <c r="B672" s="49" t="s">
        <v>1149</v>
      </c>
      <c r="C672" s="22"/>
      <c r="D672" s="22"/>
    </row>
    <row r="673" s="4" customFormat="1" customHeight="1" spans="1:4">
      <c r="A673" s="20" t="s">
        <v>1150</v>
      </c>
      <c r="B673" s="49" t="s">
        <v>1151</v>
      </c>
      <c r="C673" s="22"/>
      <c r="D673" s="22"/>
    </row>
    <row r="674" s="4" customFormat="1" customHeight="1" spans="1:4">
      <c r="A674" s="20" t="s">
        <v>1152</v>
      </c>
      <c r="B674" s="49" t="s">
        <v>1153</v>
      </c>
      <c r="C674" s="22"/>
      <c r="D674" s="22"/>
    </row>
    <row r="675" s="4" customFormat="1" customHeight="1" spans="1:4">
      <c r="A675" s="20" t="s">
        <v>1154</v>
      </c>
      <c r="B675" s="49" t="s">
        <v>1155</v>
      </c>
      <c r="C675" s="22"/>
      <c r="D675" s="22"/>
    </row>
    <row r="676" s="4" customFormat="1" customHeight="1" spans="1:4">
      <c r="A676" s="20" t="s">
        <v>1156</v>
      </c>
      <c r="B676" s="49" t="s">
        <v>1157</v>
      </c>
      <c r="C676" s="22"/>
      <c r="D676" s="22"/>
    </row>
    <row r="677" s="4" customFormat="1" customHeight="1" spans="1:4">
      <c r="A677" s="20" t="s">
        <v>1158</v>
      </c>
      <c r="B677" s="49" t="s">
        <v>1159</v>
      </c>
      <c r="C677" s="22">
        <v>148</v>
      </c>
      <c r="D677" s="22">
        <v>148</v>
      </c>
    </row>
    <row r="678" s="4" customFormat="1" customHeight="1" spans="1:4">
      <c r="A678" s="29" t="s">
        <v>1160</v>
      </c>
      <c r="B678" s="50" t="s">
        <v>1161</v>
      </c>
      <c r="C678" s="19">
        <f>SUM(C679:C684)</f>
        <v>12986</v>
      </c>
      <c r="D678" s="19">
        <f>SUM(D679:D684)</f>
        <v>12986</v>
      </c>
    </row>
    <row r="679" s="4" customFormat="1" customHeight="1" spans="1:4">
      <c r="A679" s="20" t="s">
        <v>1162</v>
      </c>
      <c r="B679" s="49" t="s">
        <v>1163</v>
      </c>
      <c r="C679" s="22">
        <v>12986</v>
      </c>
      <c r="D679" s="22">
        <v>12986</v>
      </c>
    </row>
    <row r="680" s="4" customFormat="1" customHeight="1" spans="1:4">
      <c r="A680" s="20" t="s">
        <v>1164</v>
      </c>
      <c r="B680" s="49" t="s">
        <v>1165</v>
      </c>
      <c r="C680" s="22"/>
      <c r="D680" s="22"/>
    </row>
    <row r="681" s="4" customFormat="1" customHeight="1" spans="1:4">
      <c r="A681" s="20" t="s">
        <v>1166</v>
      </c>
      <c r="B681" s="49" t="s">
        <v>1167</v>
      </c>
      <c r="C681" s="22"/>
      <c r="D681" s="22"/>
    </row>
    <row r="682" s="4" customFormat="1" customHeight="1" spans="1:4">
      <c r="A682" s="20" t="s">
        <v>1168</v>
      </c>
      <c r="B682" s="49" t="s">
        <v>1169</v>
      </c>
      <c r="C682" s="22"/>
      <c r="D682" s="22"/>
    </row>
    <row r="683" s="4" customFormat="1" customHeight="1" spans="1:4">
      <c r="A683" s="20" t="s">
        <v>1170</v>
      </c>
      <c r="B683" s="49" t="s">
        <v>1171</v>
      </c>
      <c r="C683" s="22"/>
      <c r="D683" s="22"/>
    </row>
    <row r="684" s="4" customFormat="1" customHeight="1" spans="1:4">
      <c r="A684" s="20" t="s">
        <v>1172</v>
      </c>
      <c r="B684" s="49" t="s">
        <v>1173</v>
      </c>
      <c r="C684" s="22"/>
      <c r="D684" s="22"/>
    </row>
    <row r="685" s="4" customFormat="1" customHeight="1" spans="1:4">
      <c r="A685" s="29" t="s">
        <v>1174</v>
      </c>
      <c r="B685" s="50" t="s">
        <v>1175</v>
      </c>
      <c r="C685" s="22">
        <f>SUM(C686:C691)</f>
        <v>0</v>
      </c>
      <c r="D685" s="22">
        <f>SUM(D686:D691)</f>
        <v>0</v>
      </c>
    </row>
    <row r="686" s="4" customFormat="1" customHeight="1" spans="1:4">
      <c r="A686" s="20" t="s">
        <v>1176</v>
      </c>
      <c r="B686" s="49" t="s">
        <v>1177</v>
      </c>
      <c r="C686" s="22"/>
      <c r="D686" s="22"/>
    </row>
    <row r="687" s="4" customFormat="1" customHeight="1" spans="1:4">
      <c r="A687" s="20" t="s">
        <v>1178</v>
      </c>
      <c r="B687" s="49" t="s">
        <v>1179</v>
      </c>
      <c r="C687" s="22"/>
      <c r="D687" s="22"/>
    </row>
    <row r="688" s="4" customFormat="1" customHeight="1" spans="1:4">
      <c r="A688" s="20" t="s">
        <v>1180</v>
      </c>
      <c r="B688" s="49" t="s">
        <v>1181</v>
      </c>
      <c r="C688" s="22"/>
      <c r="D688" s="22"/>
    </row>
    <row r="689" s="4" customFormat="1" customHeight="1" spans="1:4">
      <c r="A689" s="20" t="s">
        <v>1182</v>
      </c>
      <c r="B689" s="49" t="s">
        <v>1183</v>
      </c>
      <c r="C689" s="22"/>
      <c r="D689" s="22"/>
    </row>
    <row r="690" s="4" customFormat="1" customHeight="1" spans="1:4">
      <c r="A690" s="20" t="s">
        <v>1184</v>
      </c>
      <c r="B690" s="49" t="s">
        <v>1185</v>
      </c>
      <c r="C690" s="22"/>
      <c r="D690" s="22"/>
    </row>
    <row r="691" s="4" customFormat="1" customHeight="1" spans="1:4">
      <c r="A691" s="20" t="s">
        <v>1186</v>
      </c>
      <c r="B691" s="49" t="s">
        <v>1187</v>
      </c>
      <c r="C691" s="22"/>
      <c r="D691" s="22"/>
    </row>
    <row r="692" s="4" customFormat="1" customHeight="1" spans="1:4">
      <c r="A692" s="29" t="s">
        <v>1188</v>
      </c>
      <c r="B692" s="50" t="s">
        <v>1189</v>
      </c>
      <c r="C692" s="22">
        <f>SUM(C693:C694)</f>
        <v>0</v>
      </c>
      <c r="D692" s="22">
        <f>SUM(D693:D694)</f>
        <v>0</v>
      </c>
    </row>
    <row r="693" s="4" customFormat="1" customHeight="1" spans="1:4">
      <c r="A693" s="20" t="s">
        <v>1190</v>
      </c>
      <c r="B693" s="49" t="s">
        <v>1191</v>
      </c>
      <c r="C693" s="22"/>
      <c r="D693" s="22"/>
    </row>
    <row r="694" s="4" customFormat="1" customHeight="1" spans="1:4">
      <c r="A694" s="20" t="s">
        <v>1192</v>
      </c>
      <c r="B694" s="49" t="s">
        <v>1193</v>
      </c>
      <c r="C694" s="22"/>
      <c r="D694" s="22"/>
    </row>
    <row r="695" s="4" customFormat="1" customHeight="1" spans="1:4">
      <c r="A695" s="29" t="s">
        <v>1194</v>
      </c>
      <c r="B695" s="50" t="s">
        <v>1195</v>
      </c>
      <c r="C695" s="22">
        <f>SUM(C696:C699)</f>
        <v>0</v>
      </c>
      <c r="D695" s="22">
        <f>SUM(D696:D699)</f>
        <v>0</v>
      </c>
    </row>
    <row r="696" s="4" customFormat="1" customHeight="1" spans="1:4">
      <c r="A696" s="20" t="s">
        <v>1196</v>
      </c>
      <c r="B696" s="49" t="s">
        <v>1197</v>
      </c>
      <c r="C696" s="22"/>
      <c r="D696" s="22"/>
    </row>
    <row r="697" s="4" customFormat="1" customHeight="1" spans="1:4">
      <c r="A697" s="20" t="s">
        <v>1198</v>
      </c>
      <c r="B697" s="49" t="s">
        <v>1199</v>
      </c>
      <c r="C697" s="22"/>
      <c r="D697" s="22"/>
    </row>
    <row r="698" s="4" customFormat="1" customHeight="1" spans="1:4">
      <c r="A698" s="20" t="s">
        <v>1200</v>
      </c>
      <c r="B698" s="49" t="s">
        <v>1201</v>
      </c>
      <c r="C698" s="22"/>
      <c r="D698" s="22"/>
    </row>
    <row r="699" s="4" customFormat="1" customHeight="1" spans="1:4">
      <c r="A699" s="20" t="s">
        <v>1202</v>
      </c>
      <c r="B699" s="49" t="s">
        <v>1203</v>
      </c>
      <c r="C699" s="22"/>
      <c r="D699" s="22"/>
    </row>
    <row r="700" s="4" customFormat="1" customHeight="1" spans="1:4">
      <c r="A700" s="29" t="s">
        <v>1204</v>
      </c>
      <c r="B700" s="50" t="s">
        <v>1205</v>
      </c>
      <c r="C700" s="22">
        <f>SUM(C701:C707)</f>
        <v>0</v>
      </c>
      <c r="D700" s="22">
        <f>SUM(D701:D707)</f>
        <v>0</v>
      </c>
    </row>
    <row r="701" s="4" customFormat="1" customHeight="1" spans="1:4">
      <c r="A701" s="20" t="s">
        <v>1206</v>
      </c>
      <c r="B701" s="49" t="s">
        <v>1207</v>
      </c>
      <c r="C701" s="22"/>
      <c r="D701" s="22"/>
    </row>
    <row r="702" s="4" customFormat="1" customHeight="1" spans="1:4">
      <c r="A702" s="20" t="s">
        <v>1208</v>
      </c>
      <c r="B702" s="49" t="s">
        <v>1209</v>
      </c>
      <c r="C702" s="22"/>
      <c r="D702" s="22"/>
    </row>
    <row r="703" s="4" customFormat="1" customHeight="1" spans="1:4">
      <c r="A703" s="20" t="s">
        <v>1210</v>
      </c>
      <c r="B703" s="49" t="s">
        <v>1211</v>
      </c>
      <c r="C703" s="22"/>
      <c r="D703" s="22"/>
    </row>
    <row r="704" s="4" customFormat="1" customHeight="1" spans="1:4">
      <c r="A704" s="20" t="s">
        <v>1212</v>
      </c>
      <c r="B704" s="49" t="s">
        <v>1213</v>
      </c>
      <c r="C704" s="22"/>
      <c r="D704" s="22"/>
    </row>
    <row r="705" s="4" customFormat="1" customHeight="1" spans="1:4">
      <c r="A705" s="20" t="s">
        <v>1214</v>
      </c>
      <c r="B705" s="49" t="s">
        <v>1215</v>
      </c>
      <c r="C705" s="22"/>
      <c r="D705" s="22"/>
    </row>
    <row r="706" s="4" customFormat="1" customHeight="1" spans="1:4">
      <c r="A706" s="20" t="s">
        <v>1216</v>
      </c>
      <c r="B706" s="49" t="s">
        <v>1217</v>
      </c>
      <c r="C706" s="22"/>
      <c r="D706" s="22"/>
    </row>
    <row r="707" s="4" customFormat="1" customHeight="1" spans="1:4">
      <c r="A707" s="20" t="s">
        <v>1218</v>
      </c>
      <c r="B707" s="49" t="s">
        <v>1219</v>
      </c>
      <c r="C707" s="22"/>
      <c r="D707" s="22"/>
    </row>
    <row r="708" s="4" customFormat="1" customHeight="1" spans="1:4">
      <c r="A708" s="29" t="s">
        <v>1220</v>
      </c>
      <c r="B708" s="50" t="s">
        <v>1221</v>
      </c>
      <c r="C708" s="22">
        <f>SUM(C709:C719)</f>
        <v>0</v>
      </c>
      <c r="D708" s="22">
        <f>SUM(D709:D719)</f>
        <v>0</v>
      </c>
    </row>
    <row r="709" s="4" customFormat="1" customHeight="1" spans="1:4">
      <c r="A709" s="20" t="s">
        <v>1222</v>
      </c>
      <c r="B709" s="49" t="s">
        <v>12</v>
      </c>
      <c r="C709" s="22"/>
      <c r="D709" s="22"/>
    </row>
    <row r="710" s="4" customFormat="1" customHeight="1" spans="1:4">
      <c r="A710" s="20" t="s">
        <v>1223</v>
      </c>
      <c r="B710" s="49" t="s">
        <v>14</v>
      </c>
      <c r="C710" s="22"/>
      <c r="D710" s="22"/>
    </row>
    <row r="711" s="4" customFormat="1" customHeight="1" spans="1:4">
      <c r="A711" s="20" t="s">
        <v>1224</v>
      </c>
      <c r="B711" s="49" t="s">
        <v>16</v>
      </c>
      <c r="C711" s="22"/>
      <c r="D711" s="22"/>
    </row>
    <row r="712" s="4" customFormat="1" customHeight="1" spans="1:4">
      <c r="A712" s="20" t="s">
        <v>1225</v>
      </c>
      <c r="B712" s="49" t="s">
        <v>1226</v>
      </c>
      <c r="C712" s="22"/>
      <c r="D712" s="22"/>
    </row>
    <row r="713" s="4" customFormat="1" customHeight="1" spans="1:4">
      <c r="A713" s="20" t="s">
        <v>1227</v>
      </c>
      <c r="B713" s="49" t="s">
        <v>1228</v>
      </c>
      <c r="C713" s="22"/>
      <c r="D713" s="22"/>
    </row>
    <row r="714" s="4" customFormat="1" customHeight="1" spans="1:4">
      <c r="A714" s="20" t="s">
        <v>1229</v>
      </c>
      <c r="B714" s="49" t="s">
        <v>1230</v>
      </c>
      <c r="C714" s="22"/>
      <c r="D714" s="22"/>
    </row>
    <row r="715" s="4" customFormat="1" customHeight="1" spans="1:4">
      <c r="A715" s="20" t="s">
        <v>1231</v>
      </c>
      <c r="B715" s="49" t="s">
        <v>109</v>
      </c>
      <c r="C715" s="22"/>
      <c r="D715" s="22"/>
    </row>
    <row r="716" s="4" customFormat="1" customHeight="1" spans="1:4">
      <c r="A716" s="20" t="s">
        <v>1232</v>
      </c>
      <c r="B716" s="49" t="s">
        <v>1233</v>
      </c>
      <c r="C716" s="22"/>
      <c r="D716" s="22"/>
    </row>
    <row r="717" s="4" customFormat="1" customHeight="1" spans="1:4">
      <c r="A717" s="20" t="s">
        <v>1234</v>
      </c>
      <c r="B717" s="49" t="s">
        <v>30</v>
      </c>
      <c r="C717" s="22"/>
      <c r="D717" s="22"/>
    </row>
    <row r="718" s="4" customFormat="1" customHeight="1" spans="1:4">
      <c r="A718" s="20" t="s">
        <v>1235</v>
      </c>
      <c r="B718" s="49" t="s">
        <v>1236</v>
      </c>
      <c r="C718" s="22"/>
      <c r="D718" s="22"/>
    </row>
    <row r="719" s="4" customFormat="1" customHeight="1" spans="1:4">
      <c r="A719" s="42" t="s">
        <v>1237</v>
      </c>
      <c r="B719" s="47" t="s">
        <v>1238</v>
      </c>
      <c r="C719" s="22">
        <f>SUM(C720)</f>
        <v>0</v>
      </c>
      <c r="D719" s="22">
        <f>SUM(D720)</f>
        <v>0</v>
      </c>
    </row>
    <row r="720" s="4" customFormat="1" customHeight="1" spans="1:4">
      <c r="A720" s="52" t="s">
        <v>1239</v>
      </c>
      <c r="B720" s="49" t="s">
        <v>1240</v>
      </c>
      <c r="C720" s="22"/>
      <c r="D720" s="22"/>
    </row>
    <row r="721" s="4" customFormat="1" customHeight="1" spans="1:4">
      <c r="A721" s="46" t="s">
        <v>1241</v>
      </c>
      <c r="B721" s="29" t="s">
        <v>1242</v>
      </c>
      <c r="C721" s="19">
        <f>SUM(C722,C733,C737,C739,C741,C743)</f>
        <v>10850</v>
      </c>
      <c r="D721" s="19">
        <f>SUM(D722,D733,D737,D739,D741,D743)</f>
        <v>10850</v>
      </c>
    </row>
    <row r="722" s="4" customFormat="1" customHeight="1" spans="1:4">
      <c r="A722" s="46" t="s">
        <v>1243</v>
      </c>
      <c r="B722" s="29" t="s">
        <v>1244</v>
      </c>
      <c r="C722" s="19">
        <f>SUM(C723:C732)</f>
        <v>819</v>
      </c>
      <c r="D722" s="19">
        <f>SUM(D723:D732)</f>
        <v>819</v>
      </c>
    </row>
    <row r="723" s="4" customFormat="1" customHeight="1" spans="1:4">
      <c r="A723" s="20" t="s">
        <v>1245</v>
      </c>
      <c r="B723" s="49" t="s">
        <v>12</v>
      </c>
      <c r="C723" s="22">
        <v>382</v>
      </c>
      <c r="D723" s="22">
        <v>382</v>
      </c>
    </row>
    <row r="724" s="4" customFormat="1" customHeight="1" spans="1:4">
      <c r="A724" s="20" t="s">
        <v>1246</v>
      </c>
      <c r="B724" s="49" t="s">
        <v>14</v>
      </c>
      <c r="C724" s="22"/>
      <c r="D724" s="22"/>
    </row>
    <row r="725" s="4" customFormat="1" customHeight="1" spans="1:4">
      <c r="A725" s="20" t="s">
        <v>1247</v>
      </c>
      <c r="B725" s="49" t="s">
        <v>16</v>
      </c>
      <c r="C725" s="22"/>
      <c r="D725" s="22"/>
    </row>
    <row r="726" s="4" customFormat="1" customHeight="1" spans="1:4">
      <c r="A726" s="20" t="s">
        <v>1248</v>
      </c>
      <c r="B726" s="49" t="s">
        <v>1249</v>
      </c>
      <c r="C726" s="22">
        <v>266</v>
      </c>
      <c r="D726" s="22">
        <v>266</v>
      </c>
    </row>
    <row r="727" s="4" customFormat="1" customHeight="1" spans="1:4">
      <c r="A727" s="20" t="s">
        <v>1250</v>
      </c>
      <c r="B727" s="49" t="s">
        <v>1251</v>
      </c>
      <c r="C727" s="22"/>
      <c r="D727" s="22"/>
    </row>
    <row r="728" s="4" customFormat="1" customHeight="1" spans="1:4">
      <c r="A728" s="20" t="s">
        <v>1252</v>
      </c>
      <c r="B728" s="49" t="s">
        <v>1253</v>
      </c>
      <c r="C728" s="22"/>
      <c r="D728" s="22"/>
    </row>
    <row r="729" s="4" customFormat="1" customHeight="1" spans="1:4">
      <c r="A729" s="20" t="s">
        <v>1254</v>
      </c>
      <c r="B729" s="49" t="s">
        <v>1255</v>
      </c>
      <c r="C729" s="22"/>
      <c r="D729" s="22"/>
    </row>
    <row r="730" s="4" customFormat="1" customHeight="1" spans="1:4">
      <c r="A730" s="20" t="s">
        <v>1256</v>
      </c>
      <c r="B730" s="49" t="s">
        <v>1257</v>
      </c>
      <c r="C730" s="22"/>
      <c r="D730" s="22"/>
    </row>
    <row r="731" s="4" customFormat="1" customHeight="1" spans="1:4">
      <c r="A731" s="20" t="s">
        <v>1258</v>
      </c>
      <c r="B731" s="49" t="s">
        <v>1259</v>
      </c>
      <c r="C731" s="22"/>
      <c r="D731" s="22"/>
    </row>
    <row r="732" s="4" customFormat="1" customHeight="1" spans="1:4">
      <c r="A732" s="20" t="s">
        <v>1260</v>
      </c>
      <c r="B732" s="49" t="s">
        <v>1261</v>
      </c>
      <c r="C732" s="22">
        <v>171</v>
      </c>
      <c r="D732" s="22">
        <v>171</v>
      </c>
    </row>
    <row r="733" s="4" customFormat="1" customHeight="1" spans="1:4">
      <c r="A733" s="29" t="s">
        <v>1262</v>
      </c>
      <c r="B733" s="50" t="s">
        <v>1263</v>
      </c>
      <c r="C733" s="19">
        <f>SUM(C734:C736)</f>
        <v>3000</v>
      </c>
      <c r="D733" s="19">
        <f>SUM(D734:D736)</f>
        <v>3000</v>
      </c>
    </row>
    <row r="734" s="4" customFormat="1" customHeight="1" spans="1:4">
      <c r="A734" s="20" t="s">
        <v>1264</v>
      </c>
      <c r="B734" s="49" t="s">
        <v>1265</v>
      </c>
      <c r="C734" s="22"/>
      <c r="D734" s="22"/>
    </row>
    <row r="735" s="4" customFormat="1" customHeight="1" spans="1:4">
      <c r="A735" s="20" t="s">
        <v>1266</v>
      </c>
      <c r="B735" s="49" t="s">
        <v>1267</v>
      </c>
      <c r="C735" s="22">
        <v>1000</v>
      </c>
      <c r="D735" s="22">
        <v>1000</v>
      </c>
    </row>
    <row r="736" s="4" customFormat="1" customHeight="1" spans="1:4">
      <c r="A736" s="20" t="s">
        <v>1268</v>
      </c>
      <c r="B736" s="49" t="s">
        <v>1269</v>
      </c>
      <c r="C736" s="22">
        <v>2000</v>
      </c>
      <c r="D736" s="22">
        <v>2000</v>
      </c>
    </row>
    <row r="737" s="4" customFormat="1" customHeight="1" spans="1:4">
      <c r="A737" s="29" t="s">
        <v>1270</v>
      </c>
      <c r="B737" s="50" t="s">
        <v>1271</v>
      </c>
      <c r="C737" s="22">
        <f>SUM(C738)</f>
        <v>0</v>
      </c>
      <c r="D737" s="22">
        <f>SUM(D738)</f>
        <v>0</v>
      </c>
    </row>
    <row r="738" s="4" customFormat="1" customHeight="1" spans="1:4">
      <c r="A738" s="20" t="s">
        <v>1272</v>
      </c>
      <c r="B738" s="49" t="s">
        <v>1271</v>
      </c>
      <c r="C738" s="22"/>
      <c r="D738" s="22"/>
    </row>
    <row r="739" s="4" customFormat="1" customHeight="1" spans="1:4">
      <c r="A739" s="29" t="s">
        <v>1273</v>
      </c>
      <c r="B739" s="50" t="s">
        <v>1274</v>
      </c>
      <c r="C739" s="22">
        <f>SUM(C740)</f>
        <v>0</v>
      </c>
      <c r="D739" s="22">
        <f>SUM(D740)</f>
        <v>0</v>
      </c>
    </row>
    <row r="740" s="4" customFormat="1" customHeight="1" spans="1:4">
      <c r="A740" s="20" t="s">
        <v>1275</v>
      </c>
      <c r="B740" s="49" t="s">
        <v>1276</v>
      </c>
      <c r="C740" s="22"/>
      <c r="D740" s="22"/>
    </row>
    <row r="741" s="4" customFormat="1" customHeight="1" spans="1:4">
      <c r="A741" s="29" t="s">
        <v>1277</v>
      </c>
      <c r="B741" s="50" t="s">
        <v>1278</v>
      </c>
      <c r="C741" s="22">
        <f>C742</f>
        <v>0</v>
      </c>
      <c r="D741" s="22">
        <f>D742</f>
        <v>0</v>
      </c>
    </row>
    <row r="742" s="4" customFormat="1" customHeight="1" spans="1:4">
      <c r="A742" s="20" t="s">
        <v>1279</v>
      </c>
      <c r="B742" s="49" t="s">
        <v>1280</v>
      </c>
      <c r="C742" s="22"/>
      <c r="D742" s="22"/>
    </row>
    <row r="743" s="4" customFormat="1" customHeight="1" spans="1:4">
      <c r="A743" s="29" t="s">
        <v>1281</v>
      </c>
      <c r="B743" s="50" t="s">
        <v>1282</v>
      </c>
      <c r="C743" s="19">
        <f>SUM(C744)</f>
        <v>7031</v>
      </c>
      <c r="D743" s="19">
        <f>SUM(D744)</f>
        <v>7031</v>
      </c>
    </row>
    <row r="744" s="4" customFormat="1" customHeight="1" spans="1:4">
      <c r="A744" s="20" t="s">
        <v>1283</v>
      </c>
      <c r="B744" s="49" t="s">
        <v>1282</v>
      </c>
      <c r="C744" s="22">
        <v>7031</v>
      </c>
      <c r="D744" s="22">
        <v>7031</v>
      </c>
    </row>
    <row r="745" s="4" customFormat="1" customHeight="1" spans="1:4">
      <c r="A745" s="46" t="s">
        <v>1284</v>
      </c>
      <c r="B745" s="29" t="s">
        <v>1285</v>
      </c>
      <c r="C745" s="19">
        <f>SUM(C746,C772,C795,C823,C834,C841,C847,C850)</f>
        <v>14509</v>
      </c>
      <c r="D745" s="19">
        <f>SUM(D746,D772,D795,D823,D834,D841,D847,D850)</f>
        <v>14509</v>
      </c>
    </row>
    <row r="746" s="4" customFormat="1" customHeight="1" spans="1:4">
      <c r="A746" s="46" t="s">
        <v>1286</v>
      </c>
      <c r="B746" s="29" t="s">
        <v>1287</v>
      </c>
      <c r="C746" s="19">
        <f>SUM(C747:C771)</f>
        <v>5465</v>
      </c>
      <c r="D746" s="19">
        <f>SUM(D747:D771)</f>
        <v>5465</v>
      </c>
    </row>
    <row r="747" s="4" customFormat="1" customHeight="1" spans="1:4">
      <c r="A747" s="20" t="s">
        <v>1288</v>
      </c>
      <c r="B747" s="49" t="s">
        <v>12</v>
      </c>
      <c r="C747" s="22">
        <v>629</v>
      </c>
      <c r="D747" s="22">
        <v>629</v>
      </c>
    </row>
    <row r="748" s="4" customFormat="1" customHeight="1" spans="1:4">
      <c r="A748" s="20" t="s">
        <v>1289</v>
      </c>
      <c r="B748" s="49" t="s">
        <v>14</v>
      </c>
      <c r="C748" s="22"/>
      <c r="D748" s="22"/>
    </row>
    <row r="749" s="4" customFormat="1" customHeight="1" spans="1:4">
      <c r="A749" s="20" t="s">
        <v>1290</v>
      </c>
      <c r="B749" s="49" t="s">
        <v>16</v>
      </c>
      <c r="C749" s="22"/>
      <c r="D749" s="22"/>
    </row>
    <row r="750" s="4" customFormat="1" customHeight="1" spans="1:4">
      <c r="A750" s="20" t="s">
        <v>1291</v>
      </c>
      <c r="B750" s="49" t="s">
        <v>30</v>
      </c>
      <c r="C750" s="22">
        <v>1434</v>
      </c>
      <c r="D750" s="22">
        <v>1434</v>
      </c>
    </row>
    <row r="751" s="4" customFormat="1" customHeight="1" spans="1:4">
      <c r="A751" s="20" t="s">
        <v>1292</v>
      </c>
      <c r="B751" s="49" t="s">
        <v>1293</v>
      </c>
      <c r="C751" s="22"/>
      <c r="D751" s="22"/>
    </row>
    <row r="752" s="4" customFormat="1" customHeight="1" spans="1:4">
      <c r="A752" s="20" t="s">
        <v>1294</v>
      </c>
      <c r="B752" s="49" t="s">
        <v>1295</v>
      </c>
      <c r="C752" s="22"/>
      <c r="D752" s="22"/>
    </row>
    <row r="753" s="4" customFormat="1" customHeight="1" spans="1:4">
      <c r="A753" s="20" t="s">
        <v>1296</v>
      </c>
      <c r="B753" s="49" t="s">
        <v>1297</v>
      </c>
      <c r="C753" s="22">
        <v>212</v>
      </c>
      <c r="D753" s="22">
        <v>212</v>
      </c>
    </row>
    <row r="754" s="4" customFormat="1" customHeight="1" spans="1:4">
      <c r="A754" s="20" t="s">
        <v>1298</v>
      </c>
      <c r="B754" s="49" t="s">
        <v>1299</v>
      </c>
      <c r="C754" s="22"/>
      <c r="D754" s="22"/>
    </row>
    <row r="755" s="4" customFormat="1" customHeight="1" spans="1:4">
      <c r="A755" s="20" t="s">
        <v>1300</v>
      </c>
      <c r="B755" s="49" t="s">
        <v>1301</v>
      </c>
      <c r="C755" s="22"/>
      <c r="D755" s="22"/>
    </row>
    <row r="756" s="4" customFormat="1" customHeight="1" spans="1:4">
      <c r="A756" s="20" t="s">
        <v>1302</v>
      </c>
      <c r="B756" s="49" t="s">
        <v>1303</v>
      </c>
      <c r="C756" s="22"/>
      <c r="D756" s="22"/>
    </row>
    <row r="757" s="4" customFormat="1" customHeight="1" spans="1:4">
      <c r="A757" s="20" t="s">
        <v>1304</v>
      </c>
      <c r="B757" s="49" t="s">
        <v>1305</v>
      </c>
      <c r="C757" s="22"/>
      <c r="D757" s="22"/>
    </row>
    <row r="758" s="4" customFormat="1" customHeight="1" spans="1:4">
      <c r="A758" s="20" t="s">
        <v>1306</v>
      </c>
      <c r="B758" s="49" t="s">
        <v>1307</v>
      </c>
      <c r="C758" s="22"/>
      <c r="D758" s="22"/>
    </row>
    <row r="759" s="4" customFormat="1" customHeight="1" spans="1:4">
      <c r="A759" s="20" t="s">
        <v>1308</v>
      </c>
      <c r="B759" s="49" t="s">
        <v>1309</v>
      </c>
      <c r="C759" s="22"/>
      <c r="D759" s="22"/>
    </row>
    <row r="760" s="4" customFormat="1" customHeight="1" spans="1:4">
      <c r="A760" s="20" t="s">
        <v>1310</v>
      </c>
      <c r="B760" s="49" t="s">
        <v>1311</v>
      </c>
      <c r="C760" s="22"/>
      <c r="D760" s="22"/>
    </row>
    <row r="761" s="4" customFormat="1" customHeight="1" spans="1:4">
      <c r="A761" s="20" t="s">
        <v>1312</v>
      </c>
      <c r="B761" s="49" t="s">
        <v>1313</v>
      </c>
      <c r="C761" s="22"/>
      <c r="D761" s="22"/>
    </row>
    <row r="762" s="4" customFormat="1" customHeight="1" spans="1:4">
      <c r="A762" s="20" t="s">
        <v>1314</v>
      </c>
      <c r="B762" s="49" t="s">
        <v>1315</v>
      </c>
      <c r="C762" s="22"/>
      <c r="D762" s="22"/>
    </row>
    <row r="763" s="4" customFormat="1" customHeight="1" spans="1:4">
      <c r="A763" s="20" t="s">
        <v>1316</v>
      </c>
      <c r="B763" s="49" t="s">
        <v>1317</v>
      </c>
      <c r="C763" s="22"/>
      <c r="D763" s="22"/>
    </row>
    <row r="764" s="4" customFormat="1" customHeight="1" spans="1:4">
      <c r="A764" s="20" t="s">
        <v>1318</v>
      </c>
      <c r="B764" s="49" t="s">
        <v>1319</v>
      </c>
      <c r="C764" s="22"/>
      <c r="D764" s="22"/>
    </row>
    <row r="765" s="4" customFormat="1" customHeight="1" spans="1:4">
      <c r="A765" s="20" t="s">
        <v>1320</v>
      </c>
      <c r="B765" s="49" t="s">
        <v>1321</v>
      </c>
      <c r="C765" s="22">
        <v>3190</v>
      </c>
      <c r="D765" s="22">
        <v>3190</v>
      </c>
    </row>
    <row r="766" s="4" customFormat="1" customHeight="1" spans="1:4">
      <c r="A766" s="20" t="s">
        <v>1322</v>
      </c>
      <c r="B766" s="49" t="s">
        <v>1323</v>
      </c>
      <c r="C766" s="22"/>
      <c r="D766" s="22"/>
    </row>
    <row r="767" s="4" customFormat="1" customHeight="1" spans="1:4">
      <c r="A767" s="20" t="s">
        <v>1324</v>
      </c>
      <c r="B767" s="49" t="s">
        <v>1325</v>
      </c>
      <c r="C767" s="22"/>
      <c r="D767" s="22"/>
    </row>
    <row r="768" s="4" customFormat="1" customHeight="1" spans="1:4">
      <c r="A768" s="20" t="s">
        <v>1326</v>
      </c>
      <c r="B768" s="49" t="s">
        <v>1327</v>
      </c>
      <c r="C768" s="22"/>
      <c r="D768" s="22"/>
    </row>
    <row r="769" s="4" customFormat="1" customHeight="1" spans="1:4">
      <c r="A769" s="20" t="s">
        <v>1328</v>
      </c>
      <c r="B769" s="49" t="s">
        <v>1329</v>
      </c>
      <c r="C769" s="22"/>
      <c r="D769" s="22"/>
    </row>
    <row r="770" s="4" customFormat="1" customHeight="1" spans="1:4">
      <c r="A770" s="20" t="s">
        <v>1330</v>
      </c>
      <c r="B770" s="49" t="s">
        <v>1331</v>
      </c>
      <c r="C770" s="22"/>
      <c r="D770" s="22"/>
    </row>
    <row r="771" s="4" customFormat="1" customHeight="1" spans="1:4">
      <c r="A771" s="20" t="s">
        <v>1332</v>
      </c>
      <c r="B771" s="49" t="s">
        <v>1333</v>
      </c>
      <c r="C771" s="22"/>
      <c r="D771" s="22"/>
    </row>
    <row r="772" s="4" customFormat="1" customHeight="1" spans="1:4">
      <c r="A772" s="29" t="s">
        <v>1334</v>
      </c>
      <c r="B772" s="50" t="s">
        <v>1335</v>
      </c>
      <c r="C772" s="19">
        <f>SUM(C773:C794)</f>
        <v>2952</v>
      </c>
      <c r="D772" s="19">
        <f>SUM(D773:D794)</f>
        <v>2952</v>
      </c>
    </row>
    <row r="773" s="4" customFormat="1" customHeight="1" spans="1:4">
      <c r="A773" s="20" t="s">
        <v>1336</v>
      </c>
      <c r="B773" s="49" t="s">
        <v>12</v>
      </c>
      <c r="C773" s="22">
        <v>421</v>
      </c>
      <c r="D773" s="22">
        <v>421</v>
      </c>
    </row>
    <row r="774" s="4" customFormat="1" customHeight="1" spans="1:4">
      <c r="A774" s="20" t="s">
        <v>1337</v>
      </c>
      <c r="B774" s="49" t="s">
        <v>14</v>
      </c>
      <c r="C774" s="22"/>
      <c r="D774" s="22"/>
    </row>
    <row r="775" s="4" customFormat="1" customHeight="1" spans="1:4">
      <c r="A775" s="20" t="s">
        <v>1338</v>
      </c>
      <c r="B775" s="49" t="s">
        <v>16</v>
      </c>
      <c r="C775" s="22"/>
      <c r="D775" s="22"/>
    </row>
    <row r="776" s="4" customFormat="1" customHeight="1" spans="1:4">
      <c r="A776" s="20" t="s">
        <v>1339</v>
      </c>
      <c r="B776" s="49" t="s">
        <v>1340</v>
      </c>
      <c r="C776" s="22">
        <v>1723</v>
      </c>
      <c r="D776" s="22">
        <v>1723</v>
      </c>
    </row>
    <row r="777" s="4" customFormat="1" customHeight="1" spans="1:4">
      <c r="A777" s="20" t="s">
        <v>1341</v>
      </c>
      <c r="B777" s="49" t="s">
        <v>1342</v>
      </c>
      <c r="C777" s="22"/>
      <c r="D777" s="22"/>
    </row>
    <row r="778" s="4" customFormat="1" customHeight="1" spans="1:4">
      <c r="A778" s="20" t="s">
        <v>1343</v>
      </c>
      <c r="B778" s="49" t="s">
        <v>1344</v>
      </c>
      <c r="C778" s="22"/>
      <c r="D778" s="22"/>
    </row>
    <row r="779" s="4" customFormat="1" customHeight="1" spans="1:4">
      <c r="A779" s="20" t="s">
        <v>1345</v>
      </c>
      <c r="B779" s="49" t="s">
        <v>1346</v>
      </c>
      <c r="C779" s="22"/>
      <c r="D779" s="22"/>
    </row>
    <row r="780" s="4" customFormat="1" customHeight="1" spans="1:4">
      <c r="A780" s="20" t="s">
        <v>1347</v>
      </c>
      <c r="B780" s="49" t="s">
        <v>1348</v>
      </c>
      <c r="C780" s="22"/>
      <c r="D780" s="22"/>
    </row>
    <row r="781" s="4" customFormat="1" customHeight="1" spans="1:4">
      <c r="A781" s="20" t="s">
        <v>1349</v>
      </c>
      <c r="B781" s="49" t="s">
        <v>1350</v>
      </c>
      <c r="C781" s="22"/>
      <c r="D781" s="22"/>
    </row>
    <row r="782" s="4" customFormat="1" customHeight="1" spans="1:4">
      <c r="A782" s="20" t="s">
        <v>1351</v>
      </c>
      <c r="B782" s="49" t="s">
        <v>1352</v>
      </c>
      <c r="C782" s="22"/>
      <c r="D782" s="22"/>
    </row>
    <row r="783" s="4" customFormat="1" customHeight="1" spans="1:4">
      <c r="A783" s="20" t="s">
        <v>1353</v>
      </c>
      <c r="B783" s="49" t="s">
        <v>1354</v>
      </c>
      <c r="C783" s="22"/>
      <c r="D783" s="22"/>
    </row>
    <row r="784" s="4" customFormat="1" customHeight="1" spans="1:4">
      <c r="A784" s="20" t="s">
        <v>1355</v>
      </c>
      <c r="B784" s="49" t="s">
        <v>1356</v>
      </c>
      <c r="C784" s="22"/>
      <c r="D784" s="22"/>
    </row>
    <row r="785" s="4" customFormat="1" customHeight="1" spans="1:4">
      <c r="A785" s="20" t="s">
        <v>1357</v>
      </c>
      <c r="B785" s="49" t="s">
        <v>1358</v>
      </c>
      <c r="C785" s="22"/>
      <c r="D785" s="22"/>
    </row>
    <row r="786" s="4" customFormat="1" customHeight="1" spans="1:4">
      <c r="A786" s="20" t="s">
        <v>1359</v>
      </c>
      <c r="B786" s="49" t="s">
        <v>1360</v>
      </c>
      <c r="C786" s="22"/>
      <c r="D786" s="22"/>
    </row>
    <row r="787" s="4" customFormat="1" customHeight="1" spans="1:4">
      <c r="A787" s="20" t="s">
        <v>1361</v>
      </c>
      <c r="B787" s="49" t="s">
        <v>1362</v>
      </c>
      <c r="C787" s="22"/>
      <c r="D787" s="22"/>
    </row>
    <row r="788" s="4" customFormat="1" customHeight="1" spans="1:4">
      <c r="A788" s="20" t="s">
        <v>1363</v>
      </c>
      <c r="B788" s="49" t="s">
        <v>1364</v>
      </c>
      <c r="C788" s="22"/>
      <c r="D788" s="22"/>
    </row>
    <row r="789" s="4" customFormat="1" customHeight="1" spans="1:4">
      <c r="A789" s="20" t="s">
        <v>1365</v>
      </c>
      <c r="B789" s="49" t="s">
        <v>1366</v>
      </c>
      <c r="C789" s="22"/>
      <c r="D789" s="22"/>
    </row>
    <row r="790" s="4" customFormat="1" customHeight="1" spans="1:4">
      <c r="A790" s="20" t="s">
        <v>1367</v>
      </c>
      <c r="B790" s="49" t="s">
        <v>1368</v>
      </c>
      <c r="C790" s="22"/>
      <c r="D790" s="22"/>
    </row>
    <row r="791" s="4" customFormat="1" customHeight="1" spans="1:4">
      <c r="A791" s="20" t="s">
        <v>1369</v>
      </c>
      <c r="B791" s="49" t="s">
        <v>1370</v>
      </c>
      <c r="C791" s="22"/>
      <c r="D791" s="22"/>
    </row>
    <row r="792" s="4" customFormat="1" customHeight="1" spans="1:4">
      <c r="A792" s="20" t="s">
        <v>1371</v>
      </c>
      <c r="B792" s="49" t="s">
        <v>1305</v>
      </c>
      <c r="C792" s="22"/>
      <c r="D792" s="22"/>
    </row>
    <row r="793" s="4" customFormat="1" customHeight="1" spans="1:4">
      <c r="A793" s="20" t="s">
        <v>1372</v>
      </c>
      <c r="B793" s="49" t="s">
        <v>1373</v>
      </c>
      <c r="C793" s="22"/>
      <c r="D793" s="22"/>
    </row>
    <row r="794" s="4" customFormat="1" customHeight="1" spans="1:4">
      <c r="A794" s="20" t="s">
        <v>1374</v>
      </c>
      <c r="B794" s="49" t="s">
        <v>1375</v>
      </c>
      <c r="C794" s="22">
        <v>808</v>
      </c>
      <c r="D794" s="22">
        <v>808</v>
      </c>
    </row>
    <row r="795" s="4" customFormat="1" customHeight="1" spans="1:4">
      <c r="A795" s="29" t="s">
        <v>1376</v>
      </c>
      <c r="B795" s="50" t="s">
        <v>1377</v>
      </c>
      <c r="C795" s="19">
        <f>SUM(C796:C822)</f>
        <v>497</v>
      </c>
      <c r="D795" s="19">
        <f>SUM(D796:D822)</f>
        <v>497</v>
      </c>
    </row>
    <row r="796" s="4" customFormat="1" customHeight="1" spans="1:4">
      <c r="A796" s="20" t="s">
        <v>1378</v>
      </c>
      <c r="B796" s="49" t="s">
        <v>12</v>
      </c>
      <c r="C796" s="22">
        <v>133</v>
      </c>
      <c r="D796" s="22">
        <v>133</v>
      </c>
    </row>
    <row r="797" s="4" customFormat="1" customHeight="1" spans="1:4">
      <c r="A797" s="20" t="s">
        <v>1379</v>
      </c>
      <c r="B797" s="49" t="s">
        <v>14</v>
      </c>
      <c r="C797" s="22"/>
      <c r="D797" s="22"/>
    </row>
    <row r="798" s="4" customFormat="1" customHeight="1" spans="1:4">
      <c r="A798" s="20" t="s">
        <v>1380</v>
      </c>
      <c r="B798" s="49" t="s">
        <v>16</v>
      </c>
      <c r="C798" s="22">
        <v>200</v>
      </c>
      <c r="D798" s="22">
        <v>200</v>
      </c>
    </row>
    <row r="799" s="4" customFormat="1" customHeight="1" spans="1:4">
      <c r="A799" s="20" t="s">
        <v>1381</v>
      </c>
      <c r="B799" s="49" t="s">
        <v>1382</v>
      </c>
      <c r="C799" s="22"/>
      <c r="D799" s="22"/>
    </row>
    <row r="800" s="4" customFormat="1" customHeight="1" spans="1:4">
      <c r="A800" s="20" t="s">
        <v>1383</v>
      </c>
      <c r="B800" s="49" t="s">
        <v>1384</v>
      </c>
      <c r="C800" s="22"/>
      <c r="D800" s="22"/>
    </row>
    <row r="801" s="4" customFormat="1" customHeight="1" spans="1:4">
      <c r="A801" s="20" t="s">
        <v>1385</v>
      </c>
      <c r="B801" s="49" t="s">
        <v>1386</v>
      </c>
      <c r="C801" s="22"/>
      <c r="D801" s="22"/>
    </row>
    <row r="802" s="4" customFormat="1" customHeight="1" spans="1:4">
      <c r="A802" s="20" t="s">
        <v>1387</v>
      </c>
      <c r="B802" s="49" t="s">
        <v>1388</v>
      </c>
      <c r="C802" s="22"/>
      <c r="D802" s="22"/>
    </row>
    <row r="803" s="4" customFormat="1" customHeight="1" spans="1:4">
      <c r="A803" s="20" t="s">
        <v>1389</v>
      </c>
      <c r="B803" s="49" t="s">
        <v>1390</v>
      </c>
      <c r="C803" s="22"/>
      <c r="D803" s="22"/>
    </row>
    <row r="804" s="4" customFormat="1" customHeight="1" spans="1:4">
      <c r="A804" s="20" t="s">
        <v>1391</v>
      </c>
      <c r="B804" s="49" t="s">
        <v>1392</v>
      </c>
      <c r="C804" s="22"/>
      <c r="D804" s="22"/>
    </row>
    <row r="805" s="4" customFormat="1" customHeight="1" spans="1:4">
      <c r="A805" s="20" t="s">
        <v>1393</v>
      </c>
      <c r="B805" s="49" t="s">
        <v>1394</v>
      </c>
      <c r="C805" s="22"/>
      <c r="D805" s="22"/>
    </row>
    <row r="806" s="4" customFormat="1" customHeight="1" spans="1:4">
      <c r="A806" s="20" t="s">
        <v>1395</v>
      </c>
      <c r="B806" s="49" t="s">
        <v>1396</v>
      </c>
      <c r="C806" s="22"/>
      <c r="D806" s="22"/>
    </row>
    <row r="807" s="4" customFormat="1" customHeight="1" spans="1:4">
      <c r="A807" s="20" t="s">
        <v>1397</v>
      </c>
      <c r="B807" s="49" t="s">
        <v>1398</v>
      </c>
      <c r="C807" s="22"/>
      <c r="D807" s="22"/>
    </row>
    <row r="808" s="4" customFormat="1" customHeight="1" spans="1:4">
      <c r="A808" s="20" t="s">
        <v>1399</v>
      </c>
      <c r="B808" s="49" t="s">
        <v>1400</v>
      </c>
      <c r="C808" s="22"/>
      <c r="D808" s="22"/>
    </row>
    <row r="809" s="4" customFormat="1" customHeight="1" spans="1:4">
      <c r="A809" s="20" t="s">
        <v>1401</v>
      </c>
      <c r="B809" s="49" t="s">
        <v>1402</v>
      </c>
      <c r="C809" s="22">
        <v>164</v>
      </c>
      <c r="D809" s="22">
        <v>164</v>
      </c>
    </row>
    <row r="810" s="4" customFormat="1" customHeight="1" spans="1:4">
      <c r="A810" s="20" t="s">
        <v>1403</v>
      </c>
      <c r="B810" s="49" t="s">
        <v>1404</v>
      </c>
      <c r="C810" s="22"/>
      <c r="D810" s="22"/>
    </row>
    <row r="811" s="4" customFormat="1" customHeight="1" spans="1:4">
      <c r="A811" s="20" t="s">
        <v>1405</v>
      </c>
      <c r="B811" s="49" t="s">
        <v>1406</v>
      </c>
      <c r="C811" s="22"/>
      <c r="D811" s="22"/>
    </row>
    <row r="812" s="4" customFormat="1" customHeight="1" spans="1:4">
      <c r="A812" s="20" t="s">
        <v>1407</v>
      </c>
      <c r="B812" s="49" t="s">
        <v>1408</v>
      </c>
      <c r="C812" s="22"/>
      <c r="D812" s="22"/>
    </row>
    <row r="813" s="4" customFormat="1" customHeight="1" spans="1:4">
      <c r="A813" s="20" t="s">
        <v>1409</v>
      </c>
      <c r="B813" s="49" t="s">
        <v>1410</v>
      </c>
      <c r="C813" s="22"/>
      <c r="D813" s="22"/>
    </row>
    <row r="814" s="4" customFormat="1" customHeight="1" spans="1:4">
      <c r="A814" s="20" t="s">
        <v>1411</v>
      </c>
      <c r="B814" s="49" t="s">
        <v>1412</v>
      </c>
      <c r="C814" s="22"/>
      <c r="D814" s="22"/>
    </row>
    <row r="815" s="4" customFormat="1" customHeight="1" spans="1:4">
      <c r="A815" s="20" t="s">
        <v>1413</v>
      </c>
      <c r="B815" s="49" t="s">
        <v>1414</v>
      </c>
      <c r="C815" s="22"/>
      <c r="D815" s="22"/>
    </row>
    <row r="816" s="4" customFormat="1" customHeight="1" spans="1:4">
      <c r="A816" s="20" t="s">
        <v>1415</v>
      </c>
      <c r="B816" s="49" t="s">
        <v>1416</v>
      </c>
      <c r="C816" s="22"/>
      <c r="D816" s="22"/>
    </row>
    <row r="817" s="4" customFormat="1" customHeight="1" spans="1:4">
      <c r="A817" s="20" t="s">
        <v>1417</v>
      </c>
      <c r="B817" s="49" t="s">
        <v>1362</v>
      </c>
      <c r="C817" s="22"/>
      <c r="D817" s="22"/>
    </row>
    <row r="818" s="4" customFormat="1" customHeight="1" spans="1:4">
      <c r="A818" s="20" t="s">
        <v>1418</v>
      </c>
      <c r="B818" s="49" t="s">
        <v>1419</v>
      </c>
      <c r="C818" s="22"/>
      <c r="D818" s="22"/>
    </row>
    <row r="819" s="4" customFormat="1" customHeight="1" spans="1:4">
      <c r="A819" s="20" t="s">
        <v>1420</v>
      </c>
      <c r="B819" s="49" t="s">
        <v>1421</v>
      </c>
      <c r="C819" s="22"/>
      <c r="D819" s="22"/>
    </row>
    <row r="820" s="4" customFormat="1" customHeight="1" spans="1:4">
      <c r="A820" s="20" t="s">
        <v>1422</v>
      </c>
      <c r="B820" s="49" t="s">
        <v>1423</v>
      </c>
      <c r="C820" s="22"/>
      <c r="D820" s="22"/>
    </row>
    <row r="821" s="4" customFormat="1" customHeight="1" spans="1:4">
      <c r="A821" s="20" t="s">
        <v>1424</v>
      </c>
      <c r="B821" s="49" t="s">
        <v>1425</v>
      </c>
      <c r="C821" s="22"/>
      <c r="D821" s="22"/>
    </row>
    <row r="822" s="4" customFormat="1" customHeight="1" spans="1:4">
      <c r="A822" s="20" t="s">
        <v>1426</v>
      </c>
      <c r="B822" s="49" t="s">
        <v>1427</v>
      </c>
      <c r="C822" s="22"/>
      <c r="D822" s="22"/>
    </row>
    <row r="823" s="4" customFormat="1" customHeight="1" spans="1:4">
      <c r="A823" s="29" t="s">
        <v>1428</v>
      </c>
      <c r="B823" s="50" t="s">
        <v>1429</v>
      </c>
      <c r="C823" s="19">
        <f>SUM(C824:C833)</f>
        <v>770</v>
      </c>
      <c r="D823" s="19">
        <f>SUM(D824:D833)</f>
        <v>770</v>
      </c>
    </row>
    <row r="824" s="4" customFormat="1" customHeight="1" spans="1:4">
      <c r="A824" s="20" t="s">
        <v>1430</v>
      </c>
      <c r="B824" s="49" t="s">
        <v>12</v>
      </c>
      <c r="C824" s="22"/>
      <c r="D824" s="22"/>
    </row>
    <row r="825" s="4" customFormat="1" customHeight="1" spans="1:4">
      <c r="A825" s="20" t="s">
        <v>1431</v>
      </c>
      <c r="B825" s="49" t="s">
        <v>14</v>
      </c>
      <c r="C825" s="22"/>
      <c r="D825" s="22"/>
    </row>
    <row r="826" s="4" customFormat="1" customHeight="1" spans="1:4">
      <c r="A826" s="20" t="s">
        <v>1432</v>
      </c>
      <c r="B826" s="49" t="s">
        <v>16</v>
      </c>
      <c r="C826" s="22"/>
      <c r="D826" s="22"/>
    </row>
    <row r="827" s="4" customFormat="1" customHeight="1" spans="1:4">
      <c r="A827" s="20" t="s">
        <v>1433</v>
      </c>
      <c r="B827" s="49" t="s">
        <v>1434</v>
      </c>
      <c r="C827" s="22"/>
      <c r="D827" s="22"/>
    </row>
    <row r="828" s="4" customFormat="1" customHeight="1" spans="1:4">
      <c r="A828" s="20" t="s">
        <v>1435</v>
      </c>
      <c r="B828" s="49" t="s">
        <v>1436</v>
      </c>
      <c r="C828" s="22">
        <v>770</v>
      </c>
      <c r="D828" s="22">
        <v>770</v>
      </c>
    </row>
    <row r="829" s="4" customFormat="1" customHeight="1" spans="1:4">
      <c r="A829" s="20" t="s">
        <v>1437</v>
      </c>
      <c r="B829" s="49" t="s">
        <v>1438</v>
      </c>
      <c r="C829" s="22"/>
      <c r="D829" s="22"/>
    </row>
    <row r="830" s="4" customFormat="1" customHeight="1" spans="1:4">
      <c r="A830" s="20" t="s">
        <v>1439</v>
      </c>
      <c r="B830" s="49" t="s">
        <v>1440</v>
      </c>
      <c r="C830" s="22"/>
      <c r="D830" s="22"/>
    </row>
    <row r="831" s="4" customFormat="1" customHeight="1" spans="1:4">
      <c r="A831" s="20" t="s">
        <v>1441</v>
      </c>
      <c r="B831" s="49" t="s">
        <v>1442</v>
      </c>
      <c r="C831" s="22"/>
      <c r="D831" s="22"/>
    </row>
    <row r="832" s="4" customFormat="1" customHeight="1" spans="1:4">
      <c r="A832" s="20" t="s">
        <v>1443</v>
      </c>
      <c r="B832" s="49" t="s">
        <v>30</v>
      </c>
      <c r="C832" s="22"/>
      <c r="D832" s="22"/>
    </row>
    <row r="833" s="4" customFormat="1" customHeight="1" spans="1:4">
      <c r="A833" s="20" t="s">
        <v>1444</v>
      </c>
      <c r="B833" s="49" t="s">
        <v>1445</v>
      </c>
      <c r="C833" s="22"/>
      <c r="D833" s="22"/>
    </row>
    <row r="834" s="4" customFormat="1" customHeight="1" spans="1:4">
      <c r="A834" s="29" t="s">
        <v>1446</v>
      </c>
      <c r="B834" s="50" t="s">
        <v>1447</v>
      </c>
      <c r="C834" s="19">
        <f>SUM(C835:C840)</f>
        <v>4244</v>
      </c>
      <c r="D834" s="19">
        <f>SUM(D835:D840)</f>
        <v>4244</v>
      </c>
    </row>
    <row r="835" s="4" customFormat="1" customHeight="1" spans="1:4">
      <c r="A835" s="20" t="s">
        <v>1448</v>
      </c>
      <c r="B835" s="49" t="s">
        <v>1449</v>
      </c>
      <c r="C835" s="22"/>
      <c r="D835" s="22"/>
    </row>
    <row r="836" s="4" customFormat="1" customHeight="1" spans="1:4">
      <c r="A836" s="20" t="s">
        <v>1450</v>
      </c>
      <c r="B836" s="49" t="s">
        <v>1451</v>
      </c>
      <c r="C836" s="22"/>
      <c r="D836" s="22"/>
    </row>
    <row r="837" s="4" customFormat="1" customHeight="1" spans="1:4">
      <c r="A837" s="20" t="s">
        <v>1452</v>
      </c>
      <c r="B837" s="49" t="s">
        <v>1453</v>
      </c>
      <c r="C837" s="22">
        <v>4244</v>
      </c>
      <c r="D837" s="22">
        <v>4244</v>
      </c>
    </row>
    <row r="838" s="4" customFormat="1" customHeight="1" spans="1:4">
      <c r="A838" s="20" t="s">
        <v>1454</v>
      </c>
      <c r="B838" s="49" t="s">
        <v>1455</v>
      </c>
      <c r="C838" s="22"/>
      <c r="D838" s="22"/>
    </row>
    <row r="839" s="4" customFormat="1" customHeight="1" spans="1:4">
      <c r="A839" s="20" t="s">
        <v>1456</v>
      </c>
      <c r="B839" s="49" t="s">
        <v>1457</v>
      </c>
      <c r="C839" s="22"/>
      <c r="D839" s="22"/>
    </row>
    <row r="840" s="4" customFormat="1" customHeight="1" spans="1:4">
      <c r="A840" s="20" t="s">
        <v>1458</v>
      </c>
      <c r="B840" s="49" t="s">
        <v>1459</v>
      </c>
      <c r="C840" s="22"/>
      <c r="D840" s="22"/>
    </row>
    <row r="841" s="4" customFormat="1" customHeight="1" spans="1:4">
      <c r="A841" s="29" t="s">
        <v>1460</v>
      </c>
      <c r="B841" s="50" t="s">
        <v>1461</v>
      </c>
      <c r="C841" s="19">
        <f>SUM(C842:C846)</f>
        <v>581</v>
      </c>
      <c r="D841" s="19">
        <f>SUM(D842:D846)</f>
        <v>581</v>
      </c>
    </row>
    <row r="842" s="4" customFormat="1" customHeight="1" spans="1:4">
      <c r="A842" s="20" t="s">
        <v>1462</v>
      </c>
      <c r="B842" s="49" t="s">
        <v>1463</v>
      </c>
      <c r="C842" s="22"/>
      <c r="D842" s="22"/>
    </row>
    <row r="843" s="4" customFormat="1" customHeight="1" spans="1:4">
      <c r="A843" s="20" t="s">
        <v>1464</v>
      </c>
      <c r="B843" s="49" t="s">
        <v>1465</v>
      </c>
      <c r="C843" s="22">
        <v>575</v>
      </c>
      <c r="D843" s="22">
        <v>575</v>
      </c>
    </row>
    <row r="844" s="4" customFormat="1" customHeight="1" spans="1:4">
      <c r="A844" s="20" t="s">
        <v>1466</v>
      </c>
      <c r="B844" s="49" t="s">
        <v>1467</v>
      </c>
      <c r="C844" s="22">
        <v>6</v>
      </c>
      <c r="D844" s="22">
        <v>6</v>
      </c>
    </row>
    <row r="845" s="4" customFormat="1" customHeight="1" spans="1:4">
      <c r="A845" s="20" t="s">
        <v>1468</v>
      </c>
      <c r="B845" s="49" t="s">
        <v>1469</v>
      </c>
      <c r="C845" s="22"/>
      <c r="D845" s="22"/>
    </row>
    <row r="846" s="4" customFormat="1" customHeight="1" spans="1:4">
      <c r="A846" s="20" t="s">
        <v>1470</v>
      </c>
      <c r="B846" s="49" t="s">
        <v>1471</v>
      </c>
      <c r="C846" s="22"/>
      <c r="D846" s="22"/>
    </row>
    <row r="847" s="4" customFormat="1" customHeight="1" spans="1:4">
      <c r="A847" s="29" t="s">
        <v>1472</v>
      </c>
      <c r="B847" s="50" t="s">
        <v>1473</v>
      </c>
      <c r="C847" s="22">
        <f>SUM(C848:C849)</f>
        <v>0</v>
      </c>
      <c r="D847" s="22">
        <f>SUM(D848:D849)</f>
        <v>0</v>
      </c>
    </row>
    <row r="848" s="4" customFormat="1" customHeight="1" spans="1:4">
      <c r="A848" s="20" t="s">
        <v>1474</v>
      </c>
      <c r="B848" s="49" t="s">
        <v>1475</v>
      </c>
      <c r="C848" s="22"/>
      <c r="D848" s="22"/>
    </row>
    <row r="849" s="4" customFormat="1" customHeight="1" spans="1:4">
      <c r="A849" s="20" t="s">
        <v>1476</v>
      </c>
      <c r="B849" s="49" t="s">
        <v>1477</v>
      </c>
      <c r="C849" s="22"/>
      <c r="D849" s="22"/>
    </row>
    <row r="850" s="4" customFormat="1" customHeight="1" spans="1:4">
      <c r="A850" s="29" t="s">
        <v>1478</v>
      </c>
      <c r="B850" s="50" t="s">
        <v>1479</v>
      </c>
      <c r="C850" s="22">
        <f>SUM(C851:C852)</f>
        <v>0</v>
      </c>
      <c r="D850" s="22">
        <f>SUM(D851:D852)</f>
        <v>0</v>
      </c>
    </row>
    <row r="851" s="4" customFormat="1" customHeight="1" spans="1:4">
      <c r="A851" s="20" t="s">
        <v>1480</v>
      </c>
      <c r="B851" s="49" t="s">
        <v>1481</v>
      </c>
      <c r="C851" s="22"/>
      <c r="D851" s="22"/>
    </row>
    <row r="852" s="4" customFormat="1" customHeight="1" spans="1:4">
      <c r="A852" s="20" t="s">
        <v>1482</v>
      </c>
      <c r="B852" s="49" t="s">
        <v>1483</v>
      </c>
      <c r="C852" s="22"/>
      <c r="D852" s="22"/>
    </row>
    <row r="853" s="4" customFormat="1" customHeight="1" spans="1:4">
      <c r="A853" s="17" t="s">
        <v>1484</v>
      </c>
      <c r="B853" s="29" t="s">
        <v>1485</v>
      </c>
      <c r="C853" s="19">
        <f>SUM(C854,C875,C885,C895,C902)</f>
        <v>1759</v>
      </c>
      <c r="D853" s="19">
        <f>SUM(D854,D875,D885,D895,D902)</f>
        <v>1759</v>
      </c>
    </row>
    <row r="854" s="4" customFormat="1" customHeight="1" spans="1:4">
      <c r="A854" s="17" t="s">
        <v>1486</v>
      </c>
      <c r="B854" s="29" t="s">
        <v>1487</v>
      </c>
      <c r="C854" s="19">
        <f>SUM(C855:C874)</f>
        <v>1259</v>
      </c>
      <c r="D854" s="19">
        <f>SUM(D855:D874)</f>
        <v>1259</v>
      </c>
    </row>
    <row r="855" s="4" customFormat="1" customHeight="1" spans="1:4">
      <c r="A855" s="20" t="s">
        <v>1488</v>
      </c>
      <c r="B855" s="49" t="s">
        <v>12</v>
      </c>
      <c r="C855" s="22">
        <v>425</v>
      </c>
      <c r="D855" s="22">
        <v>425</v>
      </c>
    </row>
    <row r="856" s="4" customFormat="1" customHeight="1" spans="1:4">
      <c r="A856" s="20" t="s">
        <v>1489</v>
      </c>
      <c r="B856" s="49" t="s">
        <v>14</v>
      </c>
      <c r="C856" s="22"/>
      <c r="D856" s="22"/>
    </row>
    <row r="857" s="4" customFormat="1" customHeight="1" spans="1:4">
      <c r="A857" s="20" t="s">
        <v>1490</v>
      </c>
      <c r="B857" s="49" t="s">
        <v>16</v>
      </c>
      <c r="C857" s="22">
        <v>819</v>
      </c>
      <c r="D857" s="22">
        <v>819</v>
      </c>
    </row>
    <row r="858" s="4" customFormat="1" customHeight="1" spans="1:4">
      <c r="A858" s="20" t="s">
        <v>1491</v>
      </c>
      <c r="B858" s="49" t="s">
        <v>1492</v>
      </c>
      <c r="C858" s="22"/>
      <c r="D858" s="22"/>
    </row>
    <row r="859" s="4" customFormat="1" customHeight="1" spans="1:4">
      <c r="A859" s="20" t="s">
        <v>1493</v>
      </c>
      <c r="B859" s="49" t="s">
        <v>1494</v>
      </c>
      <c r="C859" s="22"/>
      <c r="D859" s="22"/>
    </row>
    <row r="860" s="4" customFormat="1" customHeight="1" spans="1:4">
      <c r="A860" s="20" t="s">
        <v>1495</v>
      </c>
      <c r="B860" s="49" t="s">
        <v>1496</v>
      </c>
      <c r="C860" s="22"/>
      <c r="D860" s="22"/>
    </row>
    <row r="861" s="4" customFormat="1" customHeight="1" spans="1:4">
      <c r="A861" s="20" t="s">
        <v>1497</v>
      </c>
      <c r="B861" s="49" t="s">
        <v>1498</v>
      </c>
      <c r="C861" s="22"/>
      <c r="D861" s="22"/>
    </row>
    <row r="862" s="4" customFormat="1" customHeight="1" spans="1:4">
      <c r="A862" s="20" t="s">
        <v>1499</v>
      </c>
      <c r="B862" s="49" t="s">
        <v>1500</v>
      </c>
      <c r="C862" s="22"/>
      <c r="D862" s="22"/>
    </row>
    <row r="863" s="4" customFormat="1" customHeight="1" spans="1:4">
      <c r="A863" s="20" t="s">
        <v>1501</v>
      </c>
      <c r="B863" s="49" t="s">
        <v>1502</v>
      </c>
      <c r="C863" s="22"/>
      <c r="D863" s="22"/>
    </row>
    <row r="864" s="4" customFormat="1" customHeight="1" spans="1:4">
      <c r="A864" s="20" t="s">
        <v>1503</v>
      </c>
      <c r="B864" s="49" t="s">
        <v>1504</v>
      </c>
      <c r="C864" s="22"/>
      <c r="D864" s="22"/>
    </row>
    <row r="865" s="4" customFormat="1" customHeight="1" spans="1:4">
      <c r="A865" s="20" t="s">
        <v>1505</v>
      </c>
      <c r="B865" s="49" t="s">
        <v>1506</v>
      </c>
      <c r="C865" s="22"/>
      <c r="D865" s="22"/>
    </row>
    <row r="866" s="4" customFormat="1" customHeight="1" spans="1:4">
      <c r="A866" s="20" t="s">
        <v>1507</v>
      </c>
      <c r="B866" s="49" t="s">
        <v>1508</v>
      </c>
      <c r="C866" s="22"/>
      <c r="D866" s="22"/>
    </row>
    <row r="867" s="4" customFormat="1" customHeight="1" spans="1:4">
      <c r="A867" s="20" t="s">
        <v>1509</v>
      </c>
      <c r="B867" s="49" t="s">
        <v>1510</v>
      </c>
      <c r="C867" s="22"/>
      <c r="D867" s="22"/>
    </row>
    <row r="868" s="4" customFormat="1" customHeight="1" spans="1:4">
      <c r="A868" s="20" t="s">
        <v>1511</v>
      </c>
      <c r="B868" s="49" t="s">
        <v>1512</v>
      </c>
      <c r="C868" s="22"/>
      <c r="D868" s="22"/>
    </row>
    <row r="869" s="4" customFormat="1" customHeight="1" spans="1:4">
      <c r="A869" s="20" t="s">
        <v>1513</v>
      </c>
      <c r="B869" s="49" t="s">
        <v>1514</v>
      </c>
      <c r="C869" s="22"/>
      <c r="D869" s="22"/>
    </row>
    <row r="870" s="4" customFormat="1" customHeight="1" spans="1:4">
      <c r="A870" s="20" t="s">
        <v>1515</v>
      </c>
      <c r="B870" s="49" t="s">
        <v>1516</v>
      </c>
      <c r="C870" s="22"/>
      <c r="D870" s="22"/>
    </row>
    <row r="871" s="4" customFormat="1" customHeight="1" spans="1:4">
      <c r="A871" s="20" t="s">
        <v>1517</v>
      </c>
      <c r="B871" s="49" t="s">
        <v>1518</v>
      </c>
      <c r="C871" s="22"/>
      <c r="D871" s="22"/>
    </row>
    <row r="872" s="4" customFormat="1" customHeight="1" spans="1:4">
      <c r="A872" s="20" t="s">
        <v>1519</v>
      </c>
      <c r="B872" s="49" t="s">
        <v>1520</v>
      </c>
      <c r="C872" s="22"/>
      <c r="D872" s="22"/>
    </row>
    <row r="873" s="4" customFormat="1" customHeight="1" spans="1:4">
      <c r="A873" s="20" t="s">
        <v>1521</v>
      </c>
      <c r="B873" s="49" t="s">
        <v>1522</v>
      </c>
      <c r="C873" s="22"/>
      <c r="D873" s="22"/>
    </row>
    <row r="874" s="4" customFormat="1" customHeight="1" spans="1:4">
      <c r="A874" s="20" t="s">
        <v>1523</v>
      </c>
      <c r="B874" s="49" t="s">
        <v>1524</v>
      </c>
      <c r="C874" s="22">
        <v>15</v>
      </c>
      <c r="D874" s="22">
        <v>15</v>
      </c>
    </row>
    <row r="875" s="4" customFormat="1" customHeight="1" spans="1:4">
      <c r="A875" s="29" t="s">
        <v>1525</v>
      </c>
      <c r="B875" s="50" t="s">
        <v>1526</v>
      </c>
      <c r="C875" s="22">
        <f>SUM(C876:C884)</f>
        <v>0</v>
      </c>
      <c r="D875" s="22">
        <f>SUM(D876:D884)</f>
        <v>0</v>
      </c>
    </row>
    <row r="876" s="4" customFormat="1" customHeight="1" spans="1:4">
      <c r="A876" s="20" t="s">
        <v>1527</v>
      </c>
      <c r="B876" s="49" t="s">
        <v>12</v>
      </c>
      <c r="C876" s="22"/>
      <c r="D876" s="22"/>
    </row>
    <row r="877" s="4" customFormat="1" customHeight="1" spans="1:4">
      <c r="A877" s="20" t="s">
        <v>1528</v>
      </c>
      <c r="B877" s="49" t="s">
        <v>14</v>
      </c>
      <c r="C877" s="22"/>
      <c r="D877" s="22"/>
    </row>
    <row r="878" s="4" customFormat="1" customHeight="1" spans="1:4">
      <c r="A878" s="20" t="s">
        <v>1529</v>
      </c>
      <c r="B878" s="49" t="s">
        <v>16</v>
      </c>
      <c r="C878" s="22"/>
      <c r="D878" s="22"/>
    </row>
    <row r="879" s="4" customFormat="1" customHeight="1" spans="1:4">
      <c r="A879" s="20" t="s">
        <v>1530</v>
      </c>
      <c r="B879" s="49" t="s">
        <v>1531</v>
      </c>
      <c r="C879" s="22"/>
      <c r="D879" s="22"/>
    </row>
    <row r="880" s="4" customFormat="1" customHeight="1" spans="1:4">
      <c r="A880" s="20" t="s">
        <v>1532</v>
      </c>
      <c r="B880" s="49" t="s">
        <v>1533</v>
      </c>
      <c r="C880" s="22"/>
      <c r="D880" s="22"/>
    </row>
    <row r="881" s="4" customFormat="1" customHeight="1" spans="1:4">
      <c r="A881" s="20" t="s">
        <v>1534</v>
      </c>
      <c r="B881" s="49" t="s">
        <v>1535</v>
      </c>
      <c r="C881" s="22"/>
      <c r="D881" s="22"/>
    </row>
    <row r="882" s="4" customFormat="1" customHeight="1" spans="1:4">
      <c r="A882" s="20" t="s">
        <v>1536</v>
      </c>
      <c r="B882" s="49" t="s">
        <v>1537</v>
      </c>
      <c r="C882" s="22"/>
      <c r="D882" s="22"/>
    </row>
    <row r="883" s="4" customFormat="1" customHeight="1" spans="1:4">
      <c r="A883" s="20" t="s">
        <v>1538</v>
      </c>
      <c r="B883" s="49" t="s">
        <v>1539</v>
      </c>
      <c r="C883" s="22"/>
      <c r="D883" s="22"/>
    </row>
    <row r="884" s="4" customFormat="1" customHeight="1" spans="1:4">
      <c r="A884" s="20" t="s">
        <v>1540</v>
      </c>
      <c r="B884" s="49" t="s">
        <v>1541</v>
      </c>
      <c r="C884" s="22"/>
      <c r="D884" s="22"/>
    </row>
    <row r="885" s="4" customFormat="1" customHeight="1" spans="1:4">
      <c r="A885" s="29" t="s">
        <v>1542</v>
      </c>
      <c r="B885" s="50" t="s">
        <v>1543</v>
      </c>
      <c r="C885" s="22">
        <f>SUM(C886:C894)</f>
        <v>0</v>
      </c>
      <c r="D885" s="22">
        <f>SUM(D886:D894)</f>
        <v>0</v>
      </c>
    </row>
    <row r="886" s="4" customFormat="1" customHeight="1" spans="1:4">
      <c r="A886" s="20" t="s">
        <v>1544</v>
      </c>
      <c r="B886" s="49" t="s">
        <v>12</v>
      </c>
      <c r="C886" s="22"/>
      <c r="D886" s="22"/>
    </row>
    <row r="887" s="4" customFormat="1" customHeight="1" spans="1:4">
      <c r="A887" s="20" t="s">
        <v>1545</v>
      </c>
      <c r="B887" s="49" t="s">
        <v>14</v>
      </c>
      <c r="C887" s="22"/>
      <c r="D887" s="22"/>
    </row>
    <row r="888" s="4" customFormat="1" customHeight="1" spans="1:4">
      <c r="A888" s="20" t="s">
        <v>1546</v>
      </c>
      <c r="B888" s="49" t="s">
        <v>16</v>
      </c>
      <c r="C888" s="22"/>
      <c r="D888" s="22"/>
    </row>
    <row r="889" s="4" customFormat="1" customHeight="1" spans="1:4">
      <c r="A889" s="20" t="s">
        <v>1547</v>
      </c>
      <c r="B889" s="49" t="s">
        <v>1548</v>
      </c>
      <c r="C889" s="22"/>
      <c r="D889" s="22"/>
    </row>
    <row r="890" s="4" customFormat="1" customHeight="1" spans="1:4">
      <c r="A890" s="20" t="s">
        <v>1549</v>
      </c>
      <c r="B890" s="49" t="s">
        <v>1550</v>
      </c>
      <c r="C890" s="22"/>
      <c r="D890" s="22"/>
    </row>
    <row r="891" s="4" customFormat="1" customHeight="1" spans="1:4">
      <c r="A891" s="20" t="s">
        <v>1551</v>
      </c>
      <c r="B891" s="49" t="s">
        <v>1552</v>
      </c>
      <c r="C891" s="22"/>
      <c r="D891" s="22"/>
    </row>
    <row r="892" s="4" customFormat="1" customHeight="1" spans="1:4">
      <c r="A892" s="20" t="s">
        <v>1553</v>
      </c>
      <c r="B892" s="49" t="s">
        <v>1554</v>
      </c>
      <c r="C892" s="22"/>
      <c r="D892" s="22"/>
    </row>
    <row r="893" s="4" customFormat="1" customHeight="1" spans="1:4">
      <c r="A893" s="20" t="s">
        <v>1555</v>
      </c>
      <c r="B893" s="49" t="s">
        <v>1556</v>
      </c>
      <c r="C893" s="22"/>
      <c r="D893" s="22"/>
    </row>
    <row r="894" s="4" customFormat="1" customHeight="1" spans="1:4">
      <c r="A894" s="20" t="s">
        <v>1557</v>
      </c>
      <c r="B894" s="49" t="s">
        <v>1558</v>
      </c>
      <c r="C894" s="22"/>
      <c r="D894" s="22"/>
    </row>
    <row r="895" s="4" customFormat="1" customHeight="1" spans="1:4">
      <c r="A895" s="29" t="s">
        <v>1559</v>
      </c>
      <c r="B895" s="50" t="s">
        <v>1560</v>
      </c>
      <c r="C895" s="22">
        <f>SUM(C896:C901)</f>
        <v>0</v>
      </c>
      <c r="D895" s="22">
        <f>SUM(D896:D901)</f>
        <v>0</v>
      </c>
    </row>
    <row r="896" s="4" customFormat="1" customHeight="1" spans="1:4">
      <c r="A896" s="20" t="s">
        <v>1561</v>
      </c>
      <c r="B896" s="49" t="s">
        <v>12</v>
      </c>
      <c r="C896" s="22"/>
      <c r="D896" s="22"/>
    </row>
    <row r="897" s="4" customFormat="1" customHeight="1" spans="1:4">
      <c r="A897" s="20" t="s">
        <v>1562</v>
      </c>
      <c r="B897" s="49" t="s">
        <v>14</v>
      </c>
      <c r="C897" s="22"/>
      <c r="D897" s="22"/>
    </row>
    <row r="898" s="4" customFormat="1" customHeight="1" spans="1:4">
      <c r="A898" s="20" t="s">
        <v>1563</v>
      </c>
      <c r="B898" s="49" t="s">
        <v>16</v>
      </c>
      <c r="C898" s="22"/>
      <c r="D898" s="22"/>
    </row>
    <row r="899" s="4" customFormat="1" customHeight="1" spans="1:4">
      <c r="A899" s="20" t="s">
        <v>1564</v>
      </c>
      <c r="B899" s="49" t="s">
        <v>1539</v>
      </c>
      <c r="C899" s="22"/>
      <c r="D899" s="22"/>
    </row>
    <row r="900" s="4" customFormat="1" customHeight="1" spans="1:4">
      <c r="A900" s="20" t="s">
        <v>1565</v>
      </c>
      <c r="B900" s="49" t="s">
        <v>1566</v>
      </c>
      <c r="C900" s="22"/>
      <c r="D900" s="22"/>
    </row>
    <row r="901" s="4" customFormat="1" customHeight="1" spans="1:4">
      <c r="A901" s="20" t="s">
        <v>1567</v>
      </c>
      <c r="B901" s="49" t="s">
        <v>1568</v>
      </c>
      <c r="C901" s="22"/>
      <c r="D901" s="22"/>
    </row>
    <row r="902" s="4" customFormat="1" customHeight="1" spans="1:4">
      <c r="A902" s="29" t="s">
        <v>1569</v>
      </c>
      <c r="B902" s="50" t="s">
        <v>1570</v>
      </c>
      <c r="C902" s="19">
        <f>SUM(C903:C904)</f>
        <v>500</v>
      </c>
      <c r="D902" s="19">
        <f>SUM(D903:D904)</f>
        <v>500</v>
      </c>
    </row>
    <row r="903" s="4" customFormat="1" customHeight="1" spans="1:4">
      <c r="A903" s="20" t="s">
        <v>1571</v>
      </c>
      <c r="B903" s="49" t="s">
        <v>1572</v>
      </c>
      <c r="C903" s="22"/>
      <c r="D903" s="22"/>
    </row>
    <row r="904" s="4" customFormat="1" customHeight="1" spans="1:4">
      <c r="A904" s="20" t="s">
        <v>1573</v>
      </c>
      <c r="B904" s="49" t="s">
        <v>1570</v>
      </c>
      <c r="C904" s="22">
        <v>500</v>
      </c>
      <c r="D904" s="22">
        <v>500</v>
      </c>
    </row>
    <row r="905" s="4" customFormat="1" customHeight="1" spans="1:4">
      <c r="A905" s="46" t="s">
        <v>1574</v>
      </c>
      <c r="B905" s="29" t="s">
        <v>1575</v>
      </c>
      <c r="C905" s="22">
        <f>SUM(C906,C916,C932,C937,C948,C955,C963)</f>
        <v>20</v>
      </c>
      <c r="D905" s="22">
        <f>SUM(D906,D916,D932,D937,D948,D955,D963)</f>
        <v>20</v>
      </c>
    </row>
    <row r="906" s="4" customFormat="1" customHeight="1" spans="1:4">
      <c r="A906" s="46" t="s">
        <v>1576</v>
      </c>
      <c r="B906" s="29" t="s">
        <v>1577</v>
      </c>
      <c r="C906" s="22">
        <f>SUM(C907:C915)</f>
        <v>0</v>
      </c>
      <c r="D906" s="22">
        <f>SUM(D907:D915)</f>
        <v>0</v>
      </c>
    </row>
    <row r="907" s="4" customFormat="1" customHeight="1" spans="1:4">
      <c r="A907" s="20" t="s">
        <v>1578</v>
      </c>
      <c r="B907" s="49" t="s">
        <v>12</v>
      </c>
      <c r="C907" s="22"/>
      <c r="D907" s="22"/>
    </row>
    <row r="908" s="4" customFormat="1" customHeight="1" spans="1:4">
      <c r="A908" s="20" t="s">
        <v>1579</v>
      </c>
      <c r="B908" s="49" t="s">
        <v>14</v>
      </c>
      <c r="C908" s="22"/>
      <c r="D908" s="22"/>
    </row>
    <row r="909" s="4" customFormat="1" customHeight="1" spans="1:4">
      <c r="A909" s="20" t="s">
        <v>1580</v>
      </c>
      <c r="B909" s="49" t="s">
        <v>16</v>
      </c>
      <c r="C909" s="22"/>
      <c r="D909" s="22"/>
    </row>
    <row r="910" s="4" customFormat="1" customHeight="1" spans="1:4">
      <c r="A910" s="20" t="s">
        <v>1581</v>
      </c>
      <c r="B910" s="49" t="s">
        <v>1582</v>
      </c>
      <c r="C910" s="22"/>
      <c r="D910" s="22"/>
    </row>
    <row r="911" s="4" customFormat="1" customHeight="1" spans="1:4">
      <c r="A911" s="20" t="s">
        <v>1583</v>
      </c>
      <c r="B911" s="49" t="s">
        <v>1584</v>
      </c>
      <c r="C911" s="22"/>
      <c r="D911" s="22"/>
    </row>
    <row r="912" s="4" customFormat="1" customHeight="1" spans="1:4">
      <c r="A912" s="20" t="s">
        <v>1585</v>
      </c>
      <c r="B912" s="49" t="s">
        <v>1586</v>
      </c>
      <c r="C912" s="22"/>
      <c r="D912" s="22"/>
    </row>
    <row r="913" s="4" customFormat="1" customHeight="1" spans="1:4">
      <c r="A913" s="20" t="s">
        <v>1587</v>
      </c>
      <c r="B913" s="49" t="s">
        <v>1588</v>
      </c>
      <c r="C913" s="22"/>
      <c r="D913" s="22"/>
    </row>
    <row r="914" s="4" customFormat="1" customHeight="1" spans="1:4">
      <c r="A914" s="20" t="s">
        <v>1589</v>
      </c>
      <c r="B914" s="49" t="s">
        <v>1590</v>
      </c>
      <c r="C914" s="22"/>
      <c r="D914" s="22"/>
    </row>
    <row r="915" s="4" customFormat="1" customHeight="1" spans="1:4">
      <c r="A915" s="20" t="s">
        <v>1591</v>
      </c>
      <c r="B915" s="49" t="s">
        <v>1592</v>
      </c>
      <c r="C915" s="22"/>
      <c r="D915" s="22"/>
    </row>
    <row r="916" s="4" customFormat="1" customHeight="1" spans="1:4">
      <c r="A916" s="29" t="s">
        <v>1593</v>
      </c>
      <c r="B916" s="50" t="s">
        <v>1594</v>
      </c>
      <c r="C916" s="22">
        <f>SUM(C917:C931)</f>
        <v>0</v>
      </c>
      <c r="D916" s="22">
        <f>SUM(D917:D931)</f>
        <v>0</v>
      </c>
    </row>
    <row r="917" s="4" customFormat="1" customHeight="1" spans="1:4">
      <c r="A917" s="20" t="s">
        <v>1595</v>
      </c>
      <c r="B917" s="49" t="s">
        <v>12</v>
      </c>
      <c r="C917" s="22"/>
      <c r="D917" s="22"/>
    </row>
    <row r="918" s="4" customFormat="1" customHeight="1" spans="1:4">
      <c r="A918" s="20" t="s">
        <v>1596</v>
      </c>
      <c r="B918" s="49" t="s">
        <v>14</v>
      </c>
      <c r="C918" s="22"/>
      <c r="D918" s="22"/>
    </row>
    <row r="919" s="4" customFormat="1" customHeight="1" spans="1:4">
      <c r="A919" s="20" t="s">
        <v>1597</v>
      </c>
      <c r="B919" s="49" t="s">
        <v>16</v>
      </c>
      <c r="C919" s="22"/>
      <c r="D919" s="22"/>
    </row>
    <row r="920" s="4" customFormat="1" customHeight="1" spans="1:4">
      <c r="A920" s="20" t="s">
        <v>1598</v>
      </c>
      <c r="B920" s="49" t="s">
        <v>1599</v>
      </c>
      <c r="C920" s="22"/>
      <c r="D920" s="22"/>
    </row>
    <row r="921" s="4" customFormat="1" customHeight="1" spans="1:4">
      <c r="A921" s="20" t="s">
        <v>1600</v>
      </c>
      <c r="B921" s="49" t="s">
        <v>1601</v>
      </c>
      <c r="C921" s="22"/>
      <c r="D921" s="22"/>
    </row>
    <row r="922" s="4" customFormat="1" customHeight="1" spans="1:4">
      <c r="A922" s="20" t="s">
        <v>1602</v>
      </c>
      <c r="B922" s="49" t="s">
        <v>1603</v>
      </c>
      <c r="C922" s="22"/>
      <c r="D922" s="22"/>
    </row>
    <row r="923" s="4" customFormat="1" customHeight="1" spans="1:4">
      <c r="A923" s="20" t="s">
        <v>1604</v>
      </c>
      <c r="B923" s="49" t="s">
        <v>1605</v>
      </c>
      <c r="C923" s="22"/>
      <c r="D923" s="22"/>
    </row>
    <row r="924" s="4" customFormat="1" customHeight="1" spans="1:4">
      <c r="A924" s="20" t="s">
        <v>1606</v>
      </c>
      <c r="B924" s="49" t="s">
        <v>1607</v>
      </c>
      <c r="C924" s="22"/>
      <c r="D924" s="22"/>
    </row>
    <row r="925" s="4" customFormat="1" customHeight="1" spans="1:4">
      <c r="A925" s="20" t="s">
        <v>1608</v>
      </c>
      <c r="B925" s="49" t="s">
        <v>1609</v>
      </c>
      <c r="C925" s="22"/>
      <c r="D925" s="22"/>
    </row>
    <row r="926" s="4" customFormat="1" customHeight="1" spans="1:4">
      <c r="A926" s="20" t="s">
        <v>1610</v>
      </c>
      <c r="B926" s="49" t="s">
        <v>1611</v>
      </c>
      <c r="C926" s="22"/>
      <c r="D926" s="22"/>
    </row>
    <row r="927" s="4" customFormat="1" customHeight="1" spans="1:4">
      <c r="A927" s="20" t="s">
        <v>1612</v>
      </c>
      <c r="B927" s="49" t="s">
        <v>1613</v>
      </c>
      <c r="C927" s="22"/>
      <c r="D927" s="22"/>
    </row>
    <row r="928" s="4" customFormat="1" customHeight="1" spans="1:4">
      <c r="A928" s="20" t="s">
        <v>1614</v>
      </c>
      <c r="B928" s="49" t="s">
        <v>1615</v>
      </c>
      <c r="C928" s="22"/>
      <c r="D928" s="22"/>
    </row>
    <row r="929" s="4" customFormat="1" customHeight="1" spans="1:4">
      <c r="A929" s="20" t="s">
        <v>1616</v>
      </c>
      <c r="B929" s="49" t="s">
        <v>1617</v>
      </c>
      <c r="C929" s="22"/>
      <c r="D929" s="22"/>
    </row>
    <row r="930" s="4" customFormat="1" customHeight="1" spans="1:4">
      <c r="A930" s="20" t="s">
        <v>1618</v>
      </c>
      <c r="B930" s="49" t="s">
        <v>1619</v>
      </c>
      <c r="C930" s="22"/>
      <c r="D930" s="22"/>
    </row>
    <row r="931" s="4" customFormat="1" customHeight="1" spans="1:4">
      <c r="A931" s="20" t="s">
        <v>1620</v>
      </c>
      <c r="B931" s="49" t="s">
        <v>1621</v>
      </c>
      <c r="C931" s="22"/>
      <c r="D931" s="22"/>
    </row>
    <row r="932" s="4" customFormat="1" customHeight="1" spans="1:4">
      <c r="A932" s="29" t="s">
        <v>1622</v>
      </c>
      <c r="B932" s="50" t="s">
        <v>1623</v>
      </c>
      <c r="C932" s="22">
        <f>SUM(C933:C936)</f>
        <v>0</v>
      </c>
      <c r="D932" s="22">
        <f>SUM(D933:D936)</f>
        <v>0</v>
      </c>
    </row>
    <row r="933" s="4" customFormat="1" customHeight="1" spans="1:4">
      <c r="A933" s="20" t="s">
        <v>1624</v>
      </c>
      <c r="B933" s="49" t="s">
        <v>12</v>
      </c>
      <c r="C933" s="22"/>
      <c r="D933" s="22"/>
    </row>
    <row r="934" s="4" customFormat="1" customHeight="1" spans="1:4">
      <c r="A934" s="20" t="s">
        <v>1625</v>
      </c>
      <c r="B934" s="49" t="s">
        <v>14</v>
      </c>
      <c r="C934" s="22"/>
      <c r="D934" s="22"/>
    </row>
    <row r="935" s="4" customFormat="1" customHeight="1" spans="1:4">
      <c r="A935" s="20" t="s">
        <v>1626</v>
      </c>
      <c r="B935" s="49" t="s">
        <v>16</v>
      </c>
      <c r="C935" s="22"/>
      <c r="D935" s="22"/>
    </row>
    <row r="936" s="4" customFormat="1" customHeight="1" spans="1:4">
      <c r="A936" s="20" t="s">
        <v>1627</v>
      </c>
      <c r="B936" s="49" t="s">
        <v>1628</v>
      </c>
      <c r="C936" s="22"/>
      <c r="D936" s="22"/>
    </row>
    <row r="937" s="4" customFormat="1" customHeight="1" spans="1:4">
      <c r="A937" s="42" t="s">
        <v>1629</v>
      </c>
      <c r="B937" s="50" t="s">
        <v>1630</v>
      </c>
      <c r="C937" s="22">
        <f>SUM(C938:C947)</f>
        <v>0</v>
      </c>
      <c r="D937" s="22">
        <f>SUM(D938:D947)</f>
        <v>0</v>
      </c>
    </row>
    <row r="938" s="4" customFormat="1" customHeight="1" spans="1:4">
      <c r="A938" s="20" t="s">
        <v>1631</v>
      </c>
      <c r="B938" s="49" t="s">
        <v>12</v>
      </c>
      <c r="C938" s="22"/>
      <c r="D938" s="22"/>
    </row>
    <row r="939" s="4" customFormat="1" customHeight="1" spans="1:4">
      <c r="A939" s="20" t="s">
        <v>1632</v>
      </c>
      <c r="B939" s="49" t="s">
        <v>14</v>
      </c>
      <c r="C939" s="22"/>
      <c r="D939" s="22"/>
    </row>
    <row r="940" s="4" customFormat="1" customHeight="1" spans="1:4">
      <c r="A940" s="20" t="s">
        <v>1633</v>
      </c>
      <c r="B940" s="49" t="s">
        <v>16</v>
      </c>
      <c r="C940" s="22"/>
      <c r="D940" s="22"/>
    </row>
    <row r="941" s="4" customFormat="1" customHeight="1" spans="1:4">
      <c r="A941" s="20" t="s">
        <v>1634</v>
      </c>
      <c r="B941" s="49" t="s">
        <v>1635</v>
      </c>
      <c r="C941" s="22"/>
      <c r="D941" s="22"/>
    </row>
    <row r="942" s="4" customFormat="1" customHeight="1" spans="1:4">
      <c r="A942" s="20" t="s">
        <v>1636</v>
      </c>
      <c r="B942" s="49" t="s">
        <v>1637</v>
      </c>
      <c r="C942" s="22"/>
      <c r="D942" s="22"/>
    </row>
    <row r="943" s="4" customFormat="1" customHeight="1" spans="1:4">
      <c r="A943" s="20" t="s">
        <v>1638</v>
      </c>
      <c r="B943" s="49" t="s">
        <v>1639</v>
      </c>
      <c r="C943" s="22"/>
      <c r="D943" s="22"/>
    </row>
    <row r="944" s="4" customFormat="1" customHeight="1" spans="1:4">
      <c r="A944" s="20" t="s">
        <v>1640</v>
      </c>
      <c r="B944" s="49" t="s">
        <v>1641</v>
      </c>
      <c r="C944" s="22"/>
      <c r="D944" s="22"/>
    </row>
    <row r="945" s="4" customFormat="1" customHeight="1" spans="1:4">
      <c r="A945" s="20" t="s">
        <v>1642</v>
      </c>
      <c r="B945" s="49" t="s">
        <v>1643</v>
      </c>
      <c r="C945" s="22"/>
      <c r="D945" s="22"/>
    </row>
    <row r="946" s="4" customFormat="1" customHeight="1" spans="1:4">
      <c r="A946" s="20" t="s">
        <v>1644</v>
      </c>
      <c r="B946" s="49" t="s">
        <v>30</v>
      </c>
      <c r="C946" s="22"/>
      <c r="D946" s="22"/>
    </row>
    <row r="947" s="4" customFormat="1" customHeight="1" spans="1:4">
      <c r="A947" s="20" t="s">
        <v>1645</v>
      </c>
      <c r="B947" s="49" t="s">
        <v>1646</v>
      </c>
      <c r="C947" s="22"/>
      <c r="D947" s="22"/>
    </row>
    <row r="948" s="4" customFormat="1" customHeight="1" spans="1:4">
      <c r="A948" s="29" t="s">
        <v>1647</v>
      </c>
      <c r="B948" s="50" t="s">
        <v>1648</v>
      </c>
      <c r="C948" s="22">
        <f>SUM(C949:C954)</f>
        <v>0</v>
      </c>
      <c r="D948" s="22">
        <f>SUM(D949:D954)</f>
        <v>0</v>
      </c>
    </row>
    <row r="949" s="4" customFormat="1" customHeight="1" spans="1:4">
      <c r="A949" s="20" t="s">
        <v>1649</v>
      </c>
      <c r="B949" s="49" t="s">
        <v>12</v>
      </c>
      <c r="C949" s="22"/>
      <c r="D949" s="22"/>
    </row>
    <row r="950" s="4" customFormat="1" customHeight="1" spans="1:4">
      <c r="A950" s="20" t="s">
        <v>1650</v>
      </c>
      <c r="B950" s="49" t="s">
        <v>14</v>
      </c>
      <c r="C950" s="22"/>
      <c r="D950" s="22"/>
    </row>
    <row r="951" s="4" customFormat="1" customHeight="1" spans="1:4">
      <c r="A951" s="20" t="s">
        <v>1651</v>
      </c>
      <c r="B951" s="49" t="s">
        <v>16</v>
      </c>
      <c r="C951" s="22"/>
      <c r="D951" s="22"/>
    </row>
    <row r="952" s="4" customFormat="1" customHeight="1" spans="1:4">
      <c r="A952" s="20" t="s">
        <v>1652</v>
      </c>
      <c r="B952" s="49" t="s">
        <v>1653</v>
      </c>
      <c r="C952" s="22"/>
      <c r="D952" s="22"/>
    </row>
    <row r="953" s="4" customFormat="1" customHeight="1" spans="1:4">
      <c r="A953" s="20" t="s">
        <v>1654</v>
      </c>
      <c r="B953" s="49" t="s">
        <v>1655</v>
      </c>
      <c r="C953" s="22"/>
      <c r="D953" s="22"/>
    </row>
    <row r="954" s="4" customFormat="1" customHeight="1" spans="1:4">
      <c r="A954" s="20" t="s">
        <v>1656</v>
      </c>
      <c r="B954" s="49" t="s">
        <v>1657</v>
      </c>
      <c r="C954" s="22"/>
      <c r="D954" s="22"/>
    </row>
    <row r="955" s="4" customFormat="1" customHeight="1" spans="1:4">
      <c r="A955" s="29" t="s">
        <v>1658</v>
      </c>
      <c r="B955" s="50" t="s">
        <v>1659</v>
      </c>
      <c r="C955" s="22">
        <f>SUM(C956:C962)</f>
        <v>0</v>
      </c>
      <c r="D955" s="22">
        <f>SUM(D956:D962)</f>
        <v>0</v>
      </c>
    </row>
    <row r="956" s="4" customFormat="1" customHeight="1" spans="1:4">
      <c r="A956" s="20" t="s">
        <v>1660</v>
      </c>
      <c r="B956" s="49" t="s">
        <v>12</v>
      </c>
      <c r="C956" s="22"/>
      <c r="D956" s="22"/>
    </row>
    <row r="957" s="4" customFormat="1" customHeight="1" spans="1:4">
      <c r="A957" s="20" t="s">
        <v>1661</v>
      </c>
      <c r="B957" s="49" t="s">
        <v>14</v>
      </c>
      <c r="C957" s="22"/>
      <c r="D957" s="22"/>
    </row>
    <row r="958" s="4" customFormat="1" customHeight="1" spans="1:4">
      <c r="A958" s="20" t="s">
        <v>1662</v>
      </c>
      <c r="B958" s="49" t="s">
        <v>16</v>
      </c>
      <c r="C958" s="22"/>
      <c r="D958" s="22"/>
    </row>
    <row r="959" s="4" customFormat="1" customHeight="1" spans="1:4">
      <c r="A959" s="20" t="s">
        <v>1663</v>
      </c>
      <c r="B959" s="49" t="s">
        <v>1664</v>
      </c>
      <c r="C959" s="22"/>
      <c r="D959" s="22"/>
    </row>
    <row r="960" s="4" customFormat="1" customHeight="1" spans="1:4">
      <c r="A960" s="20" t="s">
        <v>1665</v>
      </c>
      <c r="B960" s="49" t="s">
        <v>1666</v>
      </c>
      <c r="C960" s="22"/>
      <c r="D960" s="22"/>
    </row>
    <row r="961" s="4" customFormat="1" customHeight="1" spans="1:4">
      <c r="A961" s="20" t="s">
        <v>1667</v>
      </c>
      <c r="B961" s="49" t="s">
        <v>1668</v>
      </c>
      <c r="C961" s="22"/>
      <c r="D961" s="22"/>
    </row>
    <row r="962" s="4" customFormat="1" customHeight="1" spans="1:4">
      <c r="A962" s="20" t="s">
        <v>1669</v>
      </c>
      <c r="B962" s="49" t="s">
        <v>1670</v>
      </c>
      <c r="C962" s="22"/>
      <c r="D962" s="22"/>
    </row>
    <row r="963" s="4" customFormat="1" customHeight="1" spans="1:4">
      <c r="A963" s="29" t="s">
        <v>1671</v>
      </c>
      <c r="B963" s="50" t="s">
        <v>1672</v>
      </c>
      <c r="C963" s="19">
        <f>SUM(C964:C968)</f>
        <v>20</v>
      </c>
      <c r="D963" s="19">
        <f>SUM(D964:D968)</f>
        <v>20</v>
      </c>
    </row>
    <row r="964" s="4" customFormat="1" customHeight="1" spans="1:4">
      <c r="A964" s="20" t="s">
        <v>1673</v>
      </c>
      <c r="B964" s="49" t="s">
        <v>1674</v>
      </c>
      <c r="C964" s="22"/>
      <c r="D964" s="22"/>
    </row>
    <row r="965" s="4" customFormat="1" customHeight="1" spans="1:4">
      <c r="A965" s="20" t="s">
        <v>1675</v>
      </c>
      <c r="B965" s="49" t="s">
        <v>1676</v>
      </c>
      <c r="C965" s="22"/>
      <c r="D965" s="22"/>
    </row>
    <row r="966" s="4" customFormat="1" customHeight="1" spans="1:4">
      <c r="A966" s="20" t="s">
        <v>1677</v>
      </c>
      <c r="B966" s="49" t="s">
        <v>1678</v>
      </c>
      <c r="C966" s="22"/>
      <c r="D966" s="22"/>
    </row>
    <row r="967" s="4" customFormat="1" customHeight="1" spans="1:4">
      <c r="A967" s="20" t="s">
        <v>1679</v>
      </c>
      <c r="B967" s="49" t="s">
        <v>1680</v>
      </c>
      <c r="C967" s="22"/>
      <c r="D967" s="22"/>
    </row>
    <row r="968" s="4" customFormat="1" customHeight="1" spans="1:4">
      <c r="A968" s="20" t="s">
        <v>1681</v>
      </c>
      <c r="B968" s="49" t="s">
        <v>1682</v>
      </c>
      <c r="C968" s="22">
        <v>20</v>
      </c>
      <c r="D968" s="22">
        <v>20</v>
      </c>
    </row>
    <row r="969" s="4" customFormat="1" customHeight="1" spans="1:4">
      <c r="A969" s="46" t="s">
        <v>1683</v>
      </c>
      <c r="B969" s="29" t="s">
        <v>1684</v>
      </c>
      <c r="C969" s="19">
        <f>SUM(C970,C980,C986)</f>
        <v>210</v>
      </c>
      <c r="D969" s="19">
        <f>SUM(D970,D980,D986)</f>
        <v>210</v>
      </c>
    </row>
    <row r="970" s="4" customFormat="1" customHeight="1" spans="1:4">
      <c r="A970" s="46" t="s">
        <v>1685</v>
      </c>
      <c r="B970" s="29" t="s">
        <v>1686</v>
      </c>
      <c r="C970" s="19">
        <f>SUM(C971:C979)</f>
        <v>192</v>
      </c>
      <c r="D970" s="19">
        <f>SUM(D971:D979)</f>
        <v>192</v>
      </c>
    </row>
    <row r="971" s="4" customFormat="1" customHeight="1" spans="1:4">
      <c r="A971" s="20" t="s">
        <v>1687</v>
      </c>
      <c r="B971" s="49" t="s">
        <v>12</v>
      </c>
      <c r="C971" s="22">
        <v>192</v>
      </c>
      <c r="D971" s="22">
        <v>192</v>
      </c>
    </row>
    <row r="972" s="4" customFormat="1" customHeight="1" spans="1:4">
      <c r="A972" s="20" t="s">
        <v>1688</v>
      </c>
      <c r="B972" s="49" t="s">
        <v>14</v>
      </c>
      <c r="C972" s="22"/>
      <c r="D972" s="22"/>
    </row>
    <row r="973" s="4" customFormat="1" customHeight="1" spans="1:4">
      <c r="A973" s="20" t="s">
        <v>1689</v>
      </c>
      <c r="B973" s="49" t="s">
        <v>16</v>
      </c>
      <c r="C973" s="22"/>
      <c r="D973" s="22"/>
    </row>
    <row r="974" s="4" customFormat="1" customHeight="1" spans="1:4">
      <c r="A974" s="20" t="s">
        <v>1690</v>
      </c>
      <c r="B974" s="49" t="s">
        <v>1691</v>
      </c>
      <c r="C974" s="22"/>
      <c r="D974" s="22"/>
    </row>
    <row r="975" s="4" customFormat="1" customHeight="1" spans="1:4">
      <c r="A975" s="20" t="s">
        <v>1692</v>
      </c>
      <c r="B975" s="53" t="s">
        <v>1693</v>
      </c>
      <c r="C975" s="22"/>
      <c r="D975" s="22"/>
    </row>
    <row r="976" s="4" customFormat="1" customHeight="1" spans="1:4">
      <c r="A976" s="20" t="s">
        <v>1694</v>
      </c>
      <c r="B976" s="49" t="s">
        <v>1695</v>
      </c>
      <c r="C976" s="22"/>
      <c r="D976" s="22"/>
    </row>
    <row r="977" s="4" customFormat="1" customHeight="1" spans="1:4">
      <c r="A977" s="20" t="s">
        <v>1696</v>
      </c>
      <c r="B977" s="49" t="s">
        <v>1697</v>
      </c>
      <c r="C977" s="22"/>
      <c r="D977" s="22"/>
    </row>
    <row r="978" s="4" customFormat="1" customHeight="1" spans="1:4">
      <c r="A978" s="20" t="s">
        <v>1698</v>
      </c>
      <c r="B978" s="49" t="s">
        <v>30</v>
      </c>
      <c r="C978" s="22"/>
      <c r="D978" s="22"/>
    </row>
    <row r="979" s="4" customFormat="1" customHeight="1" spans="1:4">
      <c r="A979" s="20" t="s">
        <v>1699</v>
      </c>
      <c r="B979" s="49" t="s">
        <v>1700</v>
      </c>
      <c r="C979" s="22"/>
      <c r="D979" s="22"/>
    </row>
    <row r="980" s="4" customFormat="1" customHeight="1" spans="1:4">
      <c r="A980" s="29" t="s">
        <v>1701</v>
      </c>
      <c r="B980" s="50" t="s">
        <v>1702</v>
      </c>
      <c r="C980" s="22">
        <f>SUM(C981:C985)</f>
        <v>0</v>
      </c>
      <c r="D980" s="22">
        <f>SUM(D981:D985)</f>
        <v>0</v>
      </c>
    </row>
    <row r="981" s="4" customFormat="1" customHeight="1" spans="1:4">
      <c r="A981" s="20" t="s">
        <v>1703</v>
      </c>
      <c r="B981" s="49" t="s">
        <v>12</v>
      </c>
      <c r="C981" s="22"/>
      <c r="D981" s="22"/>
    </row>
    <row r="982" s="4" customFormat="1" customHeight="1" spans="1:4">
      <c r="A982" s="20" t="s">
        <v>1704</v>
      </c>
      <c r="B982" s="49" t="s">
        <v>14</v>
      </c>
      <c r="C982" s="22"/>
      <c r="D982" s="22"/>
    </row>
    <row r="983" s="4" customFormat="1" customHeight="1" spans="1:4">
      <c r="A983" s="20" t="s">
        <v>1705</v>
      </c>
      <c r="B983" s="49" t="s">
        <v>16</v>
      </c>
      <c r="C983" s="22"/>
      <c r="D983" s="22"/>
    </row>
    <row r="984" s="4" customFormat="1" customHeight="1" spans="1:4">
      <c r="A984" s="20" t="s">
        <v>1706</v>
      </c>
      <c r="B984" s="49" t="s">
        <v>1707</v>
      </c>
      <c r="C984" s="22"/>
      <c r="D984" s="22"/>
    </row>
    <row r="985" s="4" customFormat="1" customHeight="1" spans="1:4">
      <c r="A985" s="20" t="s">
        <v>1708</v>
      </c>
      <c r="B985" s="49" t="s">
        <v>1709</v>
      </c>
      <c r="C985" s="22"/>
      <c r="D985" s="22"/>
    </row>
    <row r="986" s="4" customFormat="1" customHeight="1" spans="1:4">
      <c r="A986" s="29" t="s">
        <v>1710</v>
      </c>
      <c r="B986" s="50" t="s">
        <v>1711</v>
      </c>
      <c r="C986" s="19">
        <f>SUM(C987:C988)</f>
        <v>18</v>
      </c>
      <c r="D986" s="19">
        <f>SUM(D987:D988)</f>
        <v>18</v>
      </c>
    </row>
    <row r="987" s="4" customFormat="1" customHeight="1" spans="1:4">
      <c r="A987" s="20" t="s">
        <v>1712</v>
      </c>
      <c r="B987" s="49" t="s">
        <v>1713</v>
      </c>
      <c r="C987" s="22"/>
      <c r="D987" s="22"/>
    </row>
    <row r="988" s="4" customFormat="1" customHeight="1" spans="1:4">
      <c r="A988" s="20" t="s">
        <v>1714</v>
      </c>
      <c r="B988" s="49" t="s">
        <v>1711</v>
      </c>
      <c r="C988" s="22">
        <v>18</v>
      </c>
      <c r="D988" s="22">
        <v>18</v>
      </c>
    </row>
    <row r="989" s="4" customFormat="1" customHeight="1" spans="1:4">
      <c r="A989" s="17" t="s">
        <v>1715</v>
      </c>
      <c r="B989" s="29" t="s">
        <v>1716</v>
      </c>
      <c r="C989" s="22">
        <f>SUM(C990,C997,C1007,C1013,C1016)</f>
        <v>12</v>
      </c>
      <c r="D989" s="22">
        <f>SUM(D990,D997,D1007,D1013,D1016)</f>
        <v>12</v>
      </c>
    </row>
    <row r="990" s="4" customFormat="1" customHeight="1" spans="1:4">
      <c r="A990" s="17" t="s">
        <v>1717</v>
      </c>
      <c r="B990" s="29" t="s">
        <v>1718</v>
      </c>
      <c r="C990" s="22">
        <f>SUM(C991:C996)</f>
        <v>0</v>
      </c>
      <c r="D990" s="22">
        <f>SUM(D991:D996)</f>
        <v>0</v>
      </c>
    </row>
    <row r="991" s="4" customFormat="1" customHeight="1" spans="1:4">
      <c r="A991" s="20" t="s">
        <v>1719</v>
      </c>
      <c r="B991" s="49" t="s">
        <v>12</v>
      </c>
      <c r="C991" s="22"/>
      <c r="D991" s="22"/>
    </row>
    <row r="992" s="4" customFormat="1" customHeight="1" spans="1:4">
      <c r="A992" s="20" t="s">
        <v>1720</v>
      </c>
      <c r="B992" s="49" t="s">
        <v>14</v>
      </c>
      <c r="C992" s="22"/>
      <c r="D992" s="22"/>
    </row>
    <row r="993" s="4" customFormat="1" customHeight="1" spans="1:4">
      <c r="A993" s="20" t="s">
        <v>1721</v>
      </c>
      <c r="B993" s="49" t="s">
        <v>16</v>
      </c>
      <c r="C993" s="22"/>
      <c r="D993" s="22"/>
    </row>
    <row r="994" s="4" customFormat="1" customHeight="1" spans="1:4">
      <c r="A994" s="20" t="s">
        <v>1722</v>
      </c>
      <c r="B994" s="49" t="s">
        <v>1723</v>
      </c>
      <c r="C994" s="22"/>
      <c r="D994" s="22"/>
    </row>
    <row r="995" s="4" customFormat="1" customHeight="1" spans="1:4">
      <c r="A995" s="20" t="s">
        <v>1724</v>
      </c>
      <c r="B995" s="49" t="s">
        <v>30</v>
      </c>
      <c r="C995" s="22"/>
      <c r="D995" s="22"/>
    </row>
    <row r="996" s="4" customFormat="1" customHeight="1" spans="1:4">
      <c r="A996" s="20" t="s">
        <v>1725</v>
      </c>
      <c r="B996" s="49" t="s">
        <v>1726</v>
      </c>
      <c r="C996" s="22"/>
      <c r="D996" s="22"/>
    </row>
    <row r="997" s="4" customFormat="1" customHeight="1" spans="1:4">
      <c r="A997" s="29" t="s">
        <v>1727</v>
      </c>
      <c r="B997" s="50" t="s">
        <v>1728</v>
      </c>
      <c r="C997" s="22">
        <f>SUM(C998:C1006)</f>
        <v>0</v>
      </c>
      <c r="D997" s="22">
        <f>SUM(D998:D1006)</f>
        <v>0</v>
      </c>
    </row>
    <row r="998" s="4" customFormat="1" customHeight="1" spans="1:4">
      <c r="A998" s="20" t="s">
        <v>1729</v>
      </c>
      <c r="B998" s="49" t="s">
        <v>1730</v>
      </c>
      <c r="C998" s="22"/>
      <c r="D998" s="22"/>
    </row>
    <row r="999" s="4" customFormat="1" customHeight="1" spans="1:4">
      <c r="A999" s="20" t="s">
        <v>1731</v>
      </c>
      <c r="B999" s="49" t="s">
        <v>1732</v>
      </c>
      <c r="C999" s="22"/>
      <c r="D999" s="22"/>
    </row>
    <row r="1000" s="4" customFormat="1" customHeight="1" spans="1:4">
      <c r="A1000" s="20" t="s">
        <v>1733</v>
      </c>
      <c r="B1000" s="49" t="s">
        <v>1734</v>
      </c>
      <c r="C1000" s="22"/>
      <c r="D1000" s="22"/>
    </row>
    <row r="1001" s="4" customFormat="1" customHeight="1" spans="1:4">
      <c r="A1001" s="20" t="s">
        <v>1735</v>
      </c>
      <c r="B1001" s="49" t="s">
        <v>1736</v>
      </c>
      <c r="C1001" s="22"/>
      <c r="D1001" s="22"/>
    </row>
    <row r="1002" s="4" customFormat="1" customHeight="1" spans="1:4">
      <c r="A1002" s="20" t="s">
        <v>1737</v>
      </c>
      <c r="B1002" s="49" t="s">
        <v>1738</v>
      </c>
      <c r="C1002" s="22"/>
      <c r="D1002" s="22"/>
    </row>
    <row r="1003" s="4" customFormat="1" customHeight="1" spans="1:4">
      <c r="A1003" s="20" t="s">
        <v>1739</v>
      </c>
      <c r="B1003" s="49" t="s">
        <v>1740</v>
      </c>
      <c r="C1003" s="22"/>
      <c r="D1003" s="22"/>
    </row>
    <row r="1004" s="4" customFormat="1" customHeight="1" spans="1:4">
      <c r="A1004" s="20" t="s">
        <v>1741</v>
      </c>
      <c r="B1004" s="49" t="s">
        <v>1742</v>
      </c>
      <c r="C1004" s="22"/>
      <c r="D1004" s="22"/>
    </row>
    <row r="1005" s="4" customFormat="1" customHeight="1" spans="1:4">
      <c r="A1005" s="20" t="s">
        <v>1743</v>
      </c>
      <c r="B1005" s="49" t="s">
        <v>1744</v>
      </c>
      <c r="C1005" s="22"/>
      <c r="D1005" s="22"/>
    </row>
    <row r="1006" s="4" customFormat="1" customHeight="1" spans="1:4">
      <c r="A1006" s="20" t="s">
        <v>1745</v>
      </c>
      <c r="B1006" s="49" t="s">
        <v>1746</v>
      </c>
      <c r="C1006" s="22"/>
      <c r="D1006" s="22"/>
    </row>
    <row r="1007" s="4" customFormat="1" customHeight="1" spans="1:4">
      <c r="A1007" s="29" t="s">
        <v>1747</v>
      </c>
      <c r="B1007" s="50" t="s">
        <v>1748</v>
      </c>
      <c r="C1007" s="22">
        <f>SUM(C1008:C1012)</f>
        <v>0</v>
      </c>
      <c r="D1007" s="22">
        <f>SUM(D1008:D1012)</f>
        <v>0</v>
      </c>
    </row>
    <row r="1008" s="4" customFormat="1" customHeight="1" spans="1:4">
      <c r="A1008" s="20" t="s">
        <v>1749</v>
      </c>
      <c r="B1008" s="49" t="s">
        <v>1750</v>
      </c>
      <c r="C1008" s="22"/>
      <c r="D1008" s="22"/>
    </row>
    <row r="1009" s="4" customFormat="1" customHeight="1" spans="1:4">
      <c r="A1009" s="20" t="s">
        <v>1751</v>
      </c>
      <c r="B1009" s="49" t="s">
        <v>1752</v>
      </c>
      <c r="C1009" s="22"/>
      <c r="D1009" s="22"/>
    </row>
    <row r="1010" s="4" customFormat="1" customHeight="1" spans="1:4">
      <c r="A1010" s="20" t="s">
        <v>1753</v>
      </c>
      <c r="B1010" s="49" t="s">
        <v>1754</v>
      </c>
      <c r="C1010" s="22"/>
      <c r="D1010" s="22"/>
    </row>
    <row r="1011" s="4" customFormat="1" customHeight="1" spans="1:4">
      <c r="A1011" s="20" t="s">
        <v>1755</v>
      </c>
      <c r="B1011" s="49" t="s">
        <v>1756</v>
      </c>
      <c r="C1011" s="22"/>
      <c r="D1011" s="22"/>
    </row>
    <row r="1012" s="4" customFormat="1" customHeight="1" spans="1:4">
      <c r="A1012" s="20" t="s">
        <v>1757</v>
      </c>
      <c r="B1012" s="49" t="s">
        <v>1758</v>
      </c>
      <c r="C1012" s="22"/>
      <c r="D1012" s="22"/>
    </row>
    <row r="1013" s="4" customFormat="1" customHeight="1" spans="1:4">
      <c r="A1013" s="29" t="s">
        <v>1759</v>
      </c>
      <c r="B1013" s="50" t="s">
        <v>1760</v>
      </c>
      <c r="C1013" s="22">
        <f>SUM(C1014:C1015)</f>
        <v>0</v>
      </c>
      <c r="D1013" s="22">
        <f>SUM(D1014:D1015)</f>
        <v>0</v>
      </c>
    </row>
    <row r="1014" s="4" customFormat="1" customHeight="1" spans="1:4">
      <c r="A1014" s="20" t="s">
        <v>1761</v>
      </c>
      <c r="B1014" s="49" t="s">
        <v>1762</v>
      </c>
      <c r="C1014" s="22"/>
      <c r="D1014" s="22"/>
    </row>
    <row r="1015" s="4" customFormat="1" customHeight="1" spans="1:4">
      <c r="A1015" s="20" t="s">
        <v>1763</v>
      </c>
      <c r="B1015" s="49" t="s">
        <v>1764</v>
      </c>
      <c r="C1015" s="22"/>
      <c r="D1015" s="22"/>
    </row>
    <row r="1016" s="4" customFormat="1" customHeight="1" spans="1:4">
      <c r="A1016" s="29" t="s">
        <v>1765</v>
      </c>
      <c r="B1016" s="50" t="s">
        <v>1766</v>
      </c>
      <c r="C1016" s="19">
        <f>SUM(C1017:C1018)</f>
        <v>12</v>
      </c>
      <c r="D1016" s="19">
        <f>SUM(D1017:D1018)</f>
        <v>12</v>
      </c>
    </row>
    <row r="1017" s="4" customFormat="1" customHeight="1" spans="1:4">
      <c r="A1017" s="20" t="s">
        <v>1767</v>
      </c>
      <c r="B1017" s="49" t="s">
        <v>1768</v>
      </c>
      <c r="C1017" s="22"/>
      <c r="D1017" s="22"/>
    </row>
    <row r="1018" s="4" customFormat="1" customHeight="1" spans="1:4">
      <c r="A1018" s="20" t="s">
        <v>1769</v>
      </c>
      <c r="B1018" s="49" t="s">
        <v>1770</v>
      </c>
      <c r="C1018" s="22">
        <v>12</v>
      </c>
      <c r="D1018" s="22">
        <v>12</v>
      </c>
    </row>
    <row r="1019" s="4" customFormat="1" customHeight="1" spans="1:4">
      <c r="A1019" s="29"/>
      <c r="B1019" s="50" t="s">
        <v>1771</v>
      </c>
      <c r="C1019" s="22">
        <f>SUM(C1020:C1028)</f>
        <v>0</v>
      </c>
      <c r="D1019" s="22">
        <f>SUM(D1020:D1028)</f>
        <v>0</v>
      </c>
    </row>
    <row r="1020" s="4" customFormat="1" customHeight="1" spans="1:4">
      <c r="A1020" s="20" t="s">
        <v>1772</v>
      </c>
      <c r="B1020" s="49" t="s">
        <v>8</v>
      </c>
      <c r="C1020" s="22"/>
      <c r="D1020" s="22"/>
    </row>
    <row r="1021" s="4" customFormat="1" customHeight="1" spans="1:4">
      <c r="A1021" s="20" t="s">
        <v>1773</v>
      </c>
      <c r="B1021" s="49" t="s">
        <v>1774</v>
      </c>
      <c r="C1021" s="22"/>
      <c r="D1021" s="22"/>
    </row>
    <row r="1022" s="4" customFormat="1" customHeight="1" spans="1:4">
      <c r="A1022" s="20" t="s">
        <v>1775</v>
      </c>
      <c r="B1022" s="49" t="s">
        <v>1776</v>
      </c>
      <c r="C1022" s="22"/>
      <c r="D1022" s="22"/>
    </row>
    <row r="1023" s="4" customFormat="1" customHeight="1" spans="1:4">
      <c r="A1023" s="20" t="s">
        <v>1777</v>
      </c>
      <c r="B1023" s="49" t="s">
        <v>1778</v>
      </c>
      <c r="C1023" s="22"/>
      <c r="D1023" s="22"/>
    </row>
    <row r="1024" s="4" customFormat="1" customHeight="1" spans="1:4">
      <c r="A1024" s="20" t="s">
        <v>1779</v>
      </c>
      <c r="B1024" s="49" t="s">
        <v>1780</v>
      </c>
      <c r="C1024" s="22"/>
      <c r="D1024" s="22"/>
    </row>
    <row r="1025" s="4" customFormat="1" customHeight="1" spans="1:4">
      <c r="A1025" s="20" t="s">
        <v>1781</v>
      </c>
      <c r="B1025" s="49" t="s">
        <v>1287</v>
      </c>
      <c r="C1025" s="22"/>
      <c r="D1025" s="22"/>
    </row>
    <row r="1026" s="4" customFormat="1" customHeight="1" spans="1:4">
      <c r="A1026" s="20" t="s">
        <v>1782</v>
      </c>
      <c r="B1026" s="49" t="s">
        <v>1783</v>
      </c>
      <c r="C1026" s="22"/>
      <c r="D1026" s="22"/>
    </row>
    <row r="1027" s="4" customFormat="1" customHeight="1" spans="1:4">
      <c r="A1027" s="20" t="s">
        <v>1784</v>
      </c>
      <c r="B1027" s="49" t="s">
        <v>1785</v>
      </c>
      <c r="C1027" s="22"/>
      <c r="D1027" s="22"/>
    </row>
    <row r="1028" s="4" customFormat="1" customHeight="1" spans="1:4">
      <c r="A1028" s="20" t="s">
        <v>1786</v>
      </c>
      <c r="B1028" s="49" t="s">
        <v>422</v>
      </c>
      <c r="C1028" s="22"/>
      <c r="D1028" s="22"/>
    </row>
    <row r="1029" s="4" customFormat="1" customHeight="1" spans="1:4">
      <c r="A1029" s="17" t="s">
        <v>1787</v>
      </c>
      <c r="B1029" s="29" t="s">
        <v>1788</v>
      </c>
      <c r="C1029" s="19">
        <f>SUM(C1030,C1057)</f>
        <v>386</v>
      </c>
      <c r="D1029" s="19">
        <f>SUM(D1030,D1057)</f>
        <v>386</v>
      </c>
    </row>
    <row r="1030" s="4" customFormat="1" customHeight="1" spans="1:4">
      <c r="A1030" s="17" t="s">
        <v>1789</v>
      </c>
      <c r="B1030" s="29" t="s">
        <v>1790</v>
      </c>
      <c r="C1030" s="19">
        <f>SUM(C1031:C1056)</f>
        <v>337</v>
      </c>
      <c r="D1030" s="19">
        <f>SUM(D1031:D1056)</f>
        <v>337</v>
      </c>
    </row>
    <row r="1031" s="4" customFormat="1" customHeight="1" spans="1:4">
      <c r="A1031" s="20" t="s">
        <v>1791</v>
      </c>
      <c r="B1031" s="49" t="s">
        <v>12</v>
      </c>
      <c r="C1031" s="22">
        <v>105</v>
      </c>
      <c r="D1031" s="22">
        <v>105</v>
      </c>
    </row>
    <row r="1032" s="4" customFormat="1" customHeight="1" spans="1:4">
      <c r="A1032" s="20" t="s">
        <v>1792</v>
      </c>
      <c r="B1032" s="49" t="s">
        <v>14</v>
      </c>
      <c r="C1032" s="22"/>
      <c r="D1032" s="22"/>
    </row>
    <row r="1033" s="4" customFormat="1" customHeight="1" spans="1:4">
      <c r="A1033" s="20" t="s">
        <v>1793</v>
      </c>
      <c r="B1033" s="49" t="s">
        <v>16</v>
      </c>
      <c r="C1033" s="22"/>
      <c r="D1033" s="22"/>
    </row>
    <row r="1034" s="4" customFormat="1" customHeight="1" spans="1:4">
      <c r="A1034" s="20" t="s">
        <v>1794</v>
      </c>
      <c r="B1034" s="49" t="s">
        <v>1795</v>
      </c>
      <c r="C1034" s="22"/>
      <c r="D1034" s="22"/>
    </row>
    <row r="1035" s="4" customFormat="1" customHeight="1" spans="1:4">
      <c r="A1035" s="20" t="s">
        <v>1796</v>
      </c>
      <c r="B1035" s="49" t="s">
        <v>1797</v>
      </c>
      <c r="C1035" s="22"/>
      <c r="D1035" s="22"/>
    </row>
    <row r="1036" s="4" customFormat="1" customHeight="1" spans="1:4">
      <c r="A1036" s="20" t="s">
        <v>1798</v>
      </c>
      <c r="B1036" s="49" t="s">
        <v>1799</v>
      </c>
      <c r="C1036" s="22"/>
      <c r="D1036" s="22"/>
    </row>
    <row r="1037" s="4" customFormat="1" customHeight="1" spans="1:4">
      <c r="A1037" s="20" t="s">
        <v>1800</v>
      </c>
      <c r="B1037" s="49" t="s">
        <v>1801</v>
      </c>
      <c r="C1037" s="22"/>
      <c r="D1037" s="22"/>
    </row>
    <row r="1038" s="4" customFormat="1" customHeight="1" spans="1:4">
      <c r="A1038" s="20" t="s">
        <v>1802</v>
      </c>
      <c r="B1038" s="49" t="s">
        <v>1803</v>
      </c>
      <c r="C1038" s="22"/>
      <c r="D1038" s="22"/>
    </row>
    <row r="1039" s="4" customFormat="1" customHeight="1" spans="1:4">
      <c r="A1039" s="20" t="s">
        <v>1804</v>
      </c>
      <c r="B1039" s="49" t="s">
        <v>1805</v>
      </c>
      <c r="C1039" s="22"/>
      <c r="D1039" s="22"/>
    </row>
    <row r="1040" s="4" customFormat="1" customHeight="1" spans="1:4">
      <c r="A1040" s="20" t="s">
        <v>1806</v>
      </c>
      <c r="B1040" s="49" t="s">
        <v>1807</v>
      </c>
      <c r="C1040" s="22"/>
      <c r="D1040" s="22"/>
    </row>
    <row r="1041" s="4" customFormat="1" customHeight="1" spans="1:4">
      <c r="A1041" s="20" t="s">
        <v>1808</v>
      </c>
      <c r="B1041" s="49" t="s">
        <v>1809</v>
      </c>
      <c r="C1041" s="22"/>
      <c r="D1041" s="22"/>
    </row>
    <row r="1042" s="4" customFormat="1" customHeight="1" spans="1:4">
      <c r="A1042" s="20" t="s">
        <v>1810</v>
      </c>
      <c r="B1042" s="49" t="s">
        <v>1811</v>
      </c>
      <c r="C1042" s="22"/>
      <c r="D1042" s="22"/>
    </row>
    <row r="1043" s="4" customFormat="1" customHeight="1" spans="1:4">
      <c r="A1043" s="20" t="s">
        <v>1812</v>
      </c>
      <c r="B1043" s="49" t="s">
        <v>1813</v>
      </c>
      <c r="C1043" s="22"/>
      <c r="D1043" s="22"/>
    </row>
    <row r="1044" s="4" customFormat="1" customHeight="1" spans="1:4">
      <c r="A1044" s="20" t="s">
        <v>1814</v>
      </c>
      <c r="B1044" s="49" t="s">
        <v>1815</v>
      </c>
      <c r="C1044" s="22"/>
      <c r="D1044" s="22"/>
    </row>
    <row r="1045" s="4" customFormat="1" customHeight="1" spans="1:4">
      <c r="A1045" s="20" t="s">
        <v>1816</v>
      </c>
      <c r="B1045" s="49" t="s">
        <v>1817</v>
      </c>
      <c r="C1045" s="22"/>
      <c r="D1045" s="22"/>
    </row>
    <row r="1046" s="4" customFormat="1" customHeight="1" spans="1:4">
      <c r="A1046" s="20" t="s">
        <v>1818</v>
      </c>
      <c r="B1046" s="49" t="s">
        <v>1819</v>
      </c>
      <c r="C1046" s="22"/>
      <c r="D1046" s="22"/>
    </row>
    <row r="1047" s="4" customFormat="1" customHeight="1" spans="1:4">
      <c r="A1047" s="20" t="s">
        <v>1820</v>
      </c>
      <c r="B1047" s="49" t="s">
        <v>1821</v>
      </c>
      <c r="C1047" s="22"/>
      <c r="D1047" s="22"/>
    </row>
    <row r="1048" s="4" customFormat="1" customHeight="1" spans="1:4">
      <c r="A1048" s="20" t="s">
        <v>1822</v>
      </c>
      <c r="B1048" s="49" t="s">
        <v>1823</v>
      </c>
      <c r="C1048" s="22"/>
      <c r="D1048" s="22"/>
    </row>
    <row r="1049" s="4" customFormat="1" customHeight="1" spans="1:4">
      <c r="A1049" s="20" t="s">
        <v>1824</v>
      </c>
      <c r="B1049" s="49" t="s">
        <v>1825</v>
      </c>
      <c r="C1049" s="22"/>
      <c r="D1049" s="22"/>
    </row>
    <row r="1050" s="4" customFormat="1" customHeight="1" spans="1:4">
      <c r="A1050" s="20" t="s">
        <v>1826</v>
      </c>
      <c r="B1050" s="49" t="s">
        <v>1827</v>
      </c>
      <c r="C1050" s="22"/>
      <c r="D1050" s="22"/>
    </row>
    <row r="1051" s="4" customFormat="1" customHeight="1" spans="1:4">
      <c r="A1051" s="20" t="s">
        <v>1828</v>
      </c>
      <c r="B1051" s="49" t="s">
        <v>1829</v>
      </c>
      <c r="C1051" s="22"/>
      <c r="D1051" s="22"/>
    </row>
    <row r="1052" s="4" customFormat="1" customHeight="1" spans="1:4">
      <c r="A1052" s="20" t="s">
        <v>1830</v>
      </c>
      <c r="B1052" s="49" t="s">
        <v>1831</v>
      </c>
      <c r="C1052" s="22"/>
      <c r="D1052" s="22"/>
    </row>
    <row r="1053" s="4" customFormat="1" customHeight="1" spans="1:4">
      <c r="A1053" s="20" t="s">
        <v>1832</v>
      </c>
      <c r="B1053" s="49" t="s">
        <v>1833</v>
      </c>
      <c r="C1053" s="22"/>
      <c r="D1053" s="22"/>
    </row>
    <row r="1054" s="4" customFormat="1" customHeight="1" spans="1:4">
      <c r="A1054" s="20" t="s">
        <v>1834</v>
      </c>
      <c r="B1054" s="49" t="s">
        <v>1835</v>
      </c>
      <c r="C1054" s="22"/>
      <c r="D1054" s="22"/>
    </row>
    <row r="1055" s="4" customFormat="1" customHeight="1" spans="1:4">
      <c r="A1055" s="20" t="s">
        <v>1836</v>
      </c>
      <c r="B1055" s="49" t="s">
        <v>30</v>
      </c>
      <c r="C1055" s="22">
        <v>232</v>
      </c>
      <c r="D1055" s="22">
        <v>232</v>
      </c>
    </row>
    <row r="1056" s="4" customFormat="1" customHeight="1" spans="1:4">
      <c r="A1056" s="20" t="s">
        <v>1837</v>
      </c>
      <c r="B1056" s="49" t="s">
        <v>1838</v>
      </c>
      <c r="C1056" s="22"/>
      <c r="D1056" s="22"/>
    </row>
    <row r="1057" s="4" customFormat="1" customHeight="1" spans="1:4">
      <c r="A1057" s="29" t="s">
        <v>1839</v>
      </c>
      <c r="B1057" s="50" t="s">
        <v>1840</v>
      </c>
      <c r="C1057" s="19">
        <f>SUM(C1058:C1072)</f>
        <v>49</v>
      </c>
      <c r="D1057" s="19">
        <f>SUM(D1058:D1072)</f>
        <v>49</v>
      </c>
    </row>
    <row r="1058" s="4" customFormat="1" customHeight="1" spans="1:4">
      <c r="A1058" s="20" t="s">
        <v>1841</v>
      </c>
      <c r="B1058" s="49" t="s">
        <v>12</v>
      </c>
      <c r="C1058" s="22">
        <v>11</v>
      </c>
      <c r="D1058" s="22">
        <v>11</v>
      </c>
    </row>
    <row r="1059" s="4" customFormat="1" customHeight="1" spans="1:4">
      <c r="A1059" s="20" t="s">
        <v>1842</v>
      </c>
      <c r="B1059" s="49" t="s">
        <v>14</v>
      </c>
      <c r="C1059" s="22"/>
      <c r="D1059" s="22"/>
    </row>
    <row r="1060" s="4" customFormat="1" customHeight="1" spans="1:4">
      <c r="A1060" s="20" t="s">
        <v>1843</v>
      </c>
      <c r="B1060" s="49" t="s">
        <v>16</v>
      </c>
      <c r="C1060" s="22"/>
      <c r="D1060" s="22"/>
    </row>
    <row r="1061" s="4" customFormat="1" customHeight="1" spans="1:4">
      <c r="A1061" s="20" t="s">
        <v>1844</v>
      </c>
      <c r="B1061" s="49" t="s">
        <v>1845</v>
      </c>
      <c r="C1061" s="22">
        <v>38</v>
      </c>
      <c r="D1061" s="22">
        <v>38</v>
      </c>
    </row>
    <row r="1062" s="4" customFormat="1" customHeight="1" spans="1:4">
      <c r="A1062" s="20" t="s">
        <v>1846</v>
      </c>
      <c r="B1062" s="49" t="s">
        <v>1847</v>
      </c>
      <c r="C1062" s="22"/>
      <c r="D1062" s="22"/>
    </row>
    <row r="1063" s="4" customFormat="1" customHeight="1" spans="1:4">
      <c r="A1063" s="20" t="s">
        <v>1848</v>
      </c>
      <c r="B1063" s="49" t="s">
        <v>1849</v>
      </c>
      <c r="C1063" s="22"/>
      <c r="D1063" s="22"/>
    </row>
    <row r="1064" s="4" customFormat="1" customHeight="1" spans="1:4">
      <c r="A1064" s="20" t="s">
        <v>1850</v>
      </c>
      <c r="B1064" s="49" t="s">
        <v>1851</v>
      </c>
      <c r="C1064" s="22"/>
      <c r="D1064" s="22"/>
    </row>
    <row r="1065" s="4" customFormat="1" customHeight="1" spans="1:4">
      <c r="A1065" s="20" t="s">
        <v>1852</v>
      </c>
      <c r="B1065" s="49" t="s">
        <v>1853</v>
      </c>
      <c r="C1065" s="22"/>
      <c r="D1065" s="22"/>
    </row>
    <row r="1066" s="4" customFormat="1" customHeight="1" spans="1:4">
      <c r="A1066" s="20" t="s">
        <v>1854</v>
      </c>
      <c r="B1066" s="49" t="s">
        <v>1855</v>
      </c>
      <c r="C1066" s="22"/>
      <c r="D1066" s="22"/>
    </row>
    <row r="1067" s="4" customFormat="1" customHeight="1" spans="1:4">
      <c r="A1067" s="20" t="s">
        <v>1856</v>
      </c>
      <c r="B1067" s="49" t="s">
        <v>1857</v>
      </c>
      <c r="C1067" s="22"/>
      <c r="D1067" s="22"/>
    </row>
    <row r="1068" s="4" customFormat="1" customHeight="1" spans="1:4">
      <c r="A1068" s="20" t="s">
        <v>1858</v>
      </c>
      <c r="B1068" s="49" t="s">
        <v>1859</v>
      </c>
      <c r="C1068" s="22"/>
      <c r="D1068" s="22"/>
    </row>
    <row r="1069" s="4" customFormat="1" customHeight="1" spans="1:4">
      <c r="A1069" s="20" t="s">
        <v>1860</v>
      </c>
      <c r="B1069" s="49" t="s">
        <v>1861</v>
      </c>
      <c r="C1069" s="22"/>
      <c r="D1069" s="22"/>
    </row>
    <row r="1070" s="4" customFormat="1" customHeight="1" spans="1:4">
      <c r="A1070" s="20" t="s">
        <v>1862</v>
      </c>
      <c r="B1070" s="49" t="s">
        <v>1863</v>
      </c>
      <c r="C1070" s="22"/>
      <c r="D1070" s="22"/>
    </row>
    <row r="1071" s="4" customFormat="1" customHeight="1" spans="1:4">
      <c r="A1071" s="20" t="s">
        <v>1864</v>
      </c>
      <c r="B1071" s="49" t="s">
        <v>1865</v>
      </c>
      <c r="C1071" s="22"/>
      <c r="D1071" s="22"/>
    </row>
    <row r="1072" s="4" customFormat="1" customHeight="1" spans="1:4">
      <c r="A1072" s="20" t="s">
        <v>1866</v>
      </c>
      <c r="B1072" s="49" t="s">
        <v>1867</v>
      </c>
      <c r="C1072" s="22"/>
      <c r="D1072" s="22"/>
    </row>
    <row r="1073" s="4" customFormat="1" customHeight="1" spans="1:4">
      <c r="A1073" s="29" t="s">
        <v>1868</v>
      </c>
      <c r="B1073" s="29" t="s">
        <v>1869</v>
      </c>
      <c r="C1073" s="19">
        <f>SUM(C1074,C1086,C1090,)</f>
        <v>8220</v>
      </c>
      <c r="D1073" s="19">
        <f>SUM(D1074,D1086,D1090,)</f>
        <v>8220</v>
      </c>
    </row>
    <row r="1074" s="4" customFormat="1" customHeight="1" spans="1:4">
      <c r="A1074" s="29" t="s">
        <v>1870</v>
      </c>
      <c r="B1074" s="29" t="s">
        <v>1871</v>
      </c>
      <c r="C1074" s="22">
        <f>SUM(C1075:C1085)</f>
        <v>0</v>
      </c>
      <c r="D1074" s="22">
        <f>SUM(D1075:D1085)</f>
        <v>0</v>
      </c>
    </row>
    <row r="1075" s="4" customFormat="1" customHeight="1" spans="1:4">
      <c r="A1075" s="20" t="s">
        <v>1872</v>
      </c>
      <c r="B1075" s="49" t="s">
        <v>1873</v>
      </c>
      <c r="C1075" s="22"/>
      <c r="D1075" s="22"/>
    </row>
    <row r="1076" s="4" customFormat="1" customHeight="1" spans="1:4">
      <c r="A1076" s="20" t="s">
        <v>1874</v>
      </c>
      <c r="B1076" s="49" t="s">
        <v>1875</v>
      </c>
      <c r="C1076" s="22"/>
      <c r="D1076" s="22"/>
    </row>
    <row r="1077" s="4" customFormat="1" customHeight="1" spans="1:4">
      <c r="A1077" s="20" t="s">
        <v>1876</v>
      </c>
      <c r="B1077" s="49" t="s">
        <v>1877</v>
      </c>
      <c r="C1077" s="22"/>
      <c r="D1077" s="22"/>
    </row>
    <row r="1078" s="4" customFormat="1" customHeight="1" spans="1:4">
      <c r="A1078" s="20" t="s">
        <v>1878</v>
      </c>
      <c r="B1078" s="49" t="s">
        <v>1879</v>
      </c>
      <c r="C1078" s="22"/>
      <c r="D1078" s="22"/>
    </row>
    <row r="1079" s="4" customFormat="1" customHeight="1" spans="1:4">
      <c r="A1079" s="20" t="s">
        <v>1880</v>
      </c>
      <c r="B1079" s="49" t="s">
        <v>1881</v>
      </c>
      <c r="C1079" s="22"/>
      <c r="D1079" s="22"/>
    </row>
    <row r="1080" s="4" customFormat="1" customHeight="1" spans="1:4">
      <c r="A1080" s="20" t="s">
        <v>1882</v>
      </c>
      <c r="B1080" s="49" t="s">
        <v>1883</v>
      </c>
      <c r="C1080" s="22"/>
      <c r="D1080" s="22"/>
    </row>
    <row r="1081" s="4" customFormat="1" customHeight="1" spans="1:4">
      <c r="A1081" s="20" t="s">
        <v>1884</v>
      </c>
      <c r="B1081" s="49" t="s">
        <v>1885</v>
      </c>
      <c r="C1081" s="22"/>
      <c r="D1081" s="22"/>
    </row>
    <row r="1082" s="4" customFormat="1" customHeight="1" spans="1:4">
      <c r="A1082" s="20" t="s">
        <v>1886</v>
      </c>
      <c r="B1082" s="49" t="s">
        <v>1887</v>
      </c>
      <c r="C1082" s="22"/>
      <c r="D1082" s="22"/>
    </row>
    <row r="1083" s="4" customFormat="1" customHeight="1" spans="1:4">
      <c r="A1083" s="20" t="s">
        <v>1888</v>
      </c>
      <c r="B1083" s="49" t="s">
        <v>1889</v>
      </c>
      <c r="C1083" s="22"/>
      <c r="D1083" s="22"/>
    </row>
    <row r="1084" s="4" customFormat="1" customHeight="1" spans="1:4">
      <c r="A1084" s="20" t="s">
        <v>1890</v>
      </c>
      <c r="B1084" s="49" t="s">
        <v>1891</v>
      </c>
      <c r="C1084" s="22"/>
      <c r="D1084" s="22"/>
    </row>
    <row r="1085" s="4" customFormat="1" customHeight="1" spans="1:4">
      <c r="A1085" s="20" t="s">
        <v>1892</v>
      </c>
      <c r="B1085" s="49" t="s">
        <v>1893</v>
      </c>
      <c r="C1085" s="22"/>
      <c r="D1085" s="22"/>
    </row>
    <row r="1086" s="4" customFormat="1" customHeight="1" spans="1:4">
      <c r="A1086" s="29" t="s">
        <v>1894</v>
      </c>
      <c r="B1086" s="50" t="s">
        <v>1895</v>
      </c>
      <c r="C1086" s="19">
        <f>SUM(C1087:C1089)</f>
        <v>8220</v>
      </c>
      <c r="D1086" s="19">
        <f>SUM(D1087:D1089)</f>
        <v>8220</v>
      </c>
    </row>
    <row r="1087" s="4" customFormat="1" customHeight="1" spans="1:4">
      <c r="A1087" s="20" t="s">
        <v>1896</v>
      </c>
      <c r="B1087" s="49" t="s">
        <v>1897</v>
      </c>
      <c r="C1087" s="22">
        <v>8220</v>
      </c>
      <c r="D1087" s="22">
        <v>8220</v>
      </c>
    </row>
    <row r="1088" s="4" customFormat="1" customHeight="1" spans="1:4">
      <c r="A1088" s="20" t="s">
        <v>1898</v>
      </c>
      <c r="B1088" s="49" t="s">
        <v>1899</v>
      </c>
      <c r="C1088" s="22"/>
      <c r="D1088" s="22"/>
    </row>
    <row r="1089" s="4" customFormat="1" customHeight="1" spans="1:4">
      <c r="A1089" s="20" t="s">
        <v>1900</v>
      </c>
      <c r="B1089" s="49" t="s">
        <v>1901</v>
      </c>
      <c r="C1089" s="22"/>
      <c r="D1089" s="22"/>
    </row>
    <row r="1090" s="4" customFormat="1" customHeight="1" spans="1:4">
      <c r="A1090" s="29" t="s">
        <v>1902</v>
      </c>
      <c r="B1090" s="50" t="s">
        <v>1903</v>
      </c>
      <c r="C1090" s="22">
        <f>SUM(C1091:C1093)</f>
        <v>0</v>
      </c>
      <c r="D1090" s="22">
        <f>SUM(D1091:D1093)</f>
        <v>0</v>
      </c>
    </row>
    <row r="1091" s="4" customFormat="1" customHeight="1" spans="1:4">
      <c r="A1091" s="20" t="s">
        <v>1904</v>
      </c>
      <c r="B1091" s="49" t="s">
        <v>1905</v>
      </c>
      <c r="C1091" s="22"/>
      <c r="D1091" s="22"/>
    </row>
    <row r="1092" s="4" customFormat="1" customHeight="1" spans="1:4">
      <c r="A1092" s="20" t="s">
        <v>1906</v>
      </c>
      <c r="B1092" s="49" t="s">
        <v>1907</v>
      </c>
      <c r="C1092" s="22"/>
      <c r="D1092" s="22"/>
    </row>
    <row r="1093" s="4" customFormat="1" customHeight="1" spans="1:4">
      <c r="A1093" s="20" t="s">
        <v>1908</v>
      </c>
      <c r="B1093" s="49" t="s">
        <v>1909</v>
      </c>
      <c r="C1093" s="22"/>
      <c r="D1093" s="22"/>
    </row>
    <row r="1094" s="4" customFormat="1" customHeight="1" spans="1:4">
      <c r="A1094" s="17" t="s">
        <v>1910</v>
      </c>
      <c r="B1094" s="29" t="s">
        <v>1911</v>
      </c>
      <c r="C1094" s="19">
        <f>SUM(C1095,C1113,C1120,C1126)</f>
        <v>320</v>
      </c>
      <c r="D1094" s="19">
        <f>SUM(D1095,D1113,D1120,D1126)</f>
        <v>320</v>
      </c>
    </row>
    <row r="1095" s="4" customFormat="1" customHeight="1" spans="1:4">
      <c r="A1095" s="17" t="s">
        <v>1912</v>
      </c>
      <c r="B1095" s="29" t="s">
        <v>1913</v>
      </c>
      <c r="C1095" s="19">
        <f>SUM(C1096:C1112)</f>
        <v>214</v>
      </c>
      <c r="D1095" s="19">
        <f>SUM(D1096:D1112)</f>
        <v>214</v>
      </c>
    </row>
    <row r="1096" s="4" customFormat="1" customHeight="1" spans="1:4">
      <c r="A1096" s="20" t="s">
        <v>1914</v>
      </c>
      <c r="B1096" s="49" t="s">
        <v>12</v>
      </c>
      <c r="C1096" s="22">
        <v>214</v>
      </c>
      <c r="D1096" s="22">
        <v>214</v>
      </c>
    </row>
    <row r="1097" s="4" customFormat="1" customHeight="1" spans="1:4">
      <c r="A1097" s="20" t="s">
        <v>1915</v>
      </c>
      <c r="B1097" s="49" t="s">
        <v>14</v>
      </c>
      <c r="C1097" s="22"/>
      <c r="D1097" s="22"/>
    </row>
    <row r="1098" s="4" customFormat="1" customHeight="1" spans="1:4">
      <c r="A1098" s="20" t="s">
        <v>1916</v>
      </c>
      <c r="B1098" s="49" t="s">
        <v>16</v>
      </c>
      <c r="C1098" s="22"/>
      <c r="D1098" s="22"/>
    </row>
    <row r="1099" s="4" customFormat="1" customHeight="1" spans="1:4">
      <c r="A1099" s="20" t="s">
        <v>1917</v>
      </c>
      <c r="B1099" s="49" t="s">
        <v>1918</v>
      </c>
      <c r="C1099" s="22"/>
      <c r="D1099" s="22"/>
    </row>
    <row r="1100" s="4" customFormat="1" customHeight="1" spans="1:4">
      <c r="A1100" s="20" t="s">
        <v>1919</v>
      </c>
      <c r="B1100" s="49" t="s">
        <v>1920</v>
      </c>
      <c r="C1100" s="22"/>
      <c r="D1100" s="22"/>
    </row>
    <row r="1101" s="4" customFormat="1" customHeight="1" spans="1:4">
      <c r="A1101" s="20" t="s">
        <v>1921</v>
      </c>
      <c r="B1101" s="49" t="s">
        <v>1922</v>
      </c>
      <c r="C1101" s="22"/>
      <c r="D1101" s="22"/>
    </row>
    <row r="1102" s="4" customFormat="1" customHeight="1" spans="1:4">
      <c r="A1102" s="20" t="s">
        <v>1923</v>
      </c>
      <c r="B1102" s="49" t="s">
        <v>1924</v>
      </c>
      <c r="C1102" s="22"/>
      <c r="D1102" s="22"/>
    </row>
    <row r="1103" s="4" customFormat="1" customHeight="1" spans="1:4">
      <c r="A1103" s="20" t="s">
        <v>1925</v>
      </c>
      <c r="B1103" s="49" t="s">
        <v>1926</v>
      </c>
      <c r="C1103" s="22"/>
      <c r="D1103" s="22"/>
    </row>
    <row r="1104" s="4" customFormat="1" customHeight="1" spans="1:4">
      <c r="A1104" s="20" t="s">
        <v>1927</v>
      </c>
      <c r="B1104" s="49" t="s">
        <v>1928</v>
      </c>
      <c r="C1104" s="22"/>
      <c r="D1104" s="22"/>
    </row>
    <row r="1105" s="4" customFormat="1" customHeight="1" spans="1:4">
      <c r="A1105" s="20" t="s">
        <v>1929</v>
      </c>
      <c r="B1105" s="49" t="s">
        <v>1930</v>
      </c>
      <c r="C1105" s="22"/>
      <c r="D1105" s="22"/>
    </row>
    <row r="1106" s="4" customFormat="1" customHeight="1" spans="1:4">
      <c r="A1106" s="20" t="s">
        <v>1931</v>
      </c>
      <c r="B1106" s="49" t="s">
        <v>1932</v>
      </c>
      <c r="C1106" s="22"/>
      <c r="D1106" s="22"/>
    </row>
    <row r="1107" s="4" customFormat="1" customHeight="1" spans="1:4">
      <c r="A1107" s="20" t="s">
        <v>1933</v>
      </c>
      <c r="B1107" s="49" t="s">
        <v>1934</v>
      </c>
      <c r="C1107" s="22"/>
      <c r="D1107" s="22"/>
    </row>
    <row r="1108" s="4" customFormat="1" customHeight="1" spans="1:4">
      <c r="A1108" s="20" t="s">
        <v>1935</v>
      </c>
      <c r="B1108" s="49" t="s">
        <v>1936</v>
      </c>
      <c r="C1108" s="22"/>
      <c r="D1108" s="22"/>
    </row>
    <row r="1109" s="4" customFormat="1" customHeight="1" spans="1:4">
      <c r="A1109" s="20" t="s">
        <v>1937</v>
      </c>
      <c r="B1109" s="49" t="s">
        <v>1938</v>
      </c>
      <c r="C1109" s="22"/>
      <c r="D1109" s="22"/>
    </row>
    <row r="1110" s="4" customFormat="1" customHeight="1" spans="1:4">
      <c r="A1110" s="20" t="s">
        <v>1939</v>
      </c>
      <c r="B1110" s="49" t="s">
        <v>1940</v>
      </c>
      <c r="C1110" s="22"/>
      <c r="D1110" s="22"/>
    </row>
    <row r="1111" s="4" customFormat="1" customHeight="1" spans="1:4">
      <c r="A1111" s="20" t="s">
        <v>1941</v>
      </c>
      <c r="B1111" s="49" t="s">
        <v>30</v>
      </c>
      <c r="C1111" s="22"/>
      <c r="D1111" s="22"/>
    </row>
    <row r="1112" s="4" customFormat="1" customHeight="1" spans="1:4">
      <c r="A1112" s="20" t="s">
        <v>1942</v>
      </c>
      <c r="B1112" s="49" t="s">
        <v>1943</v>
      </c>
      <c r="C1112" s="22"/>
      <c r="D1112" s="22"/>
    </row>
    <row r="1113" s="4" customFormat="1" customHeight="1" spans="1:4">
      <c r="A1113" s="17" t="s">
        <v>1944</v>
      </c>
      <c r="B1113" s="29" t="s">
        <v>1945</v>
      </c>
      <c r="C1113" s="22">
        <f>SUM(C1114:C1119)</f>
        <v>0</v>
      </c>
      <c r="D1113" s="22">
        <f>SUM(D1114:D1119)</f>
        <v>0</v>
      </c>
    </row>
    <row r="1114" s="4" customFormat="1" customHeight="1" spans="1:4">
      <c r="A1114" s="20" t="s">
        <v>1946</v>
      </c>
      <c r="B1114" s="49" t="s">
        <v>1947</v>
      </c>
      <c r="C1114" s="22"/>
      <c r="D1114" s="22"/>
    </row>
    <row r="1115" s="4" customFormat="1" customHeight="1" spans="1:4">
      <c r="A1115" s="20" t="s">
        <v>1948</v>
      </c>
      <c r="B1115" s="49" t="s">
        <v>1949</v>
      </c>
      <c r="C1115" s="22"/>
      <c r="D1115" s="22"/>
    </row>
    <row r="1116" s="4" customFormat="1" customHeight="1" spans="1:4">
      <c r="A1116" s="20" t="s">
        <v>1950</v>
      </c>
      <c r="B1116" s="49" t="s">
        <v>1951</v>
      </c>
      <c r="C1116" s="22"/>
      <c r="D1116" s="22"/>
    </row>
    <row r="1117" s="4" customFormat="1" customHeight="1" spans="1:4">
      <c r="A1117" s="20" t="s">
        <v>1952</v>
      </c>
      <c r="B1117" s="49" t="s">
        <v>1953</v>
      </c>
      <c r="C1117" s="22"/>
      <c r="D1117" s="22"/>
    </row>
    <row r="1118" s="4" customFormat="1" customHeight="1" spans="1:4">
      <c r="A1118" s="20" t="s">
        <v>1954</v>
      </c>
      <c r="B1118" s="49" t="s">
        <v>1955</v>
      </c>
      <c r="C1118" s="22"/>
      <c r="D1118" s="22"/>
    </row>
    <row r="1119" s="4" customFormat="1" customHeight="1" spans="1:4">
      <c r="A1119" s="20" t="s">
        <v>1956</v>
      </c>
      <c r="B1119" s="49" t="s">
        <v>1957</v>
      </c>
      <c r="C1119" s="22"/>
      <c r="D1119" s="22"/>
    </row>
    <row r="1120" s="4" customFormat="1" customHeight="1" spans="1:4">
      <c r="A1120" s="29" t="s">
        <v>1958</v>
      </c>
      <c r="B1120" s="50" t="s">
        <v>1959</v>
      </c>
      <c r="C1120" s="19">
        <f>SUM(C1121:C1125)</f>
        <v>106</v>
      </c>
      <c r="D1120" s="19">
        <f>SUM(D1121:D1125)</f>
        <v>106</v>
      </c>
    </row>
    <row r="1121" s="4" customFormat="1" customHeight="1" spans="1:4">
      <c r="A1121" s="20" t="s">
        <v>1960</v>
      </c>
      <c r="B1121" s="49" t="s">
        <v>1961</v>
      </c>
      <c r="C1121" s="22">
        <v>106</v>
      </c>
      <c r="D1121" s="22">
        <v>106</v>
      </c>
    </row>
    <row r="1122" s="4" customFormat="1" customHeight="1" spans="1:4">
      <c r="A1122" s="20" t="s">
        <v>1962</v>
      </c>
      <c r="B1122" s="49" t="s">
        <v>1963</v>
      </c>
      <c r="C1122" s="22"/>
      <c r="D1122" s="22"/>
    </row>
    <row r="1123" s="4" customFormat="1" customHeight="1" spans="1:4">
      <c r="A1123" s="20" t="s">
        <v>1964</v>
      </c>
      <c r="B1123" s="49" t="s">
        <v>1965</v>
      </c>
      <c r="C1123" s="22"/>
      <c r="D1123" s="22"/>
    </row>
    <row r="1124" s="4" customFormat="1" customHeight="1" spans="1:4">
      <c r="A1124" s="20" t="s">
        <v>1966</v>
      </c>
      <c r="B1124" s="49" t="s">
        <v>1967</v>
      </c>
      <c r="C1124" s="22"/>
      <c r="D1124" s="22"/>
    </row>
    <row r="1125" s="4" customFormat="1" customHeight="1" spans="1:4">
      <c r="A1125" s="20" t="s">
        <v>1968</v>
      </c>
      <c r="B1125" s="49" t="s">
        <v>1969</v>
      </c>
      <c r="C1125" s="22"/>
      <c r="D1125" s="22"/>
    </row>
    <row r="1126" s="4" customFormat="1" customHeight="1" spans="1:4">
      <c r="A1126" s="29" t="s">
        <v>1970</v>
      </c>
      <c r="B1126" s="50" t="s">
        <v>1971</v>
      </c>
      <c r="C1126" s="22">
        <f>SUM(C1127:C1138)</f>
        <v>0</v>
      </c>
      <c r="D1126" s="22">
        <f>SUM(D1127:D1138)</f>
        <v>0</v>
      </c>
    </row>
    <row r="1127" s="4" customFormat="1" customHeight="1" spans="1:4">
      <c r="A1127" s="20" t="s">
        <v>1972</v>
      </c>
      <c r="B1127" s="49" t="s">
        <v>1973</v>
      </c>
      <c r="C1127" s="22"/>
      <c r="D1127" s="22"/>
    </row>
    <row r="1128" s="4" customFormat="1" customHeight="1" spans="1:4">
      <c r="A1128" s="20" t="s">
        <v>1974</v>
      </c>
      <c r="B1128" s="49" t="s">
        <v>1975</v>
      </c>
      <c r="C1128" s="22"/>
      <c r="D1128" s="22"/>
    </row>
    <row r="1129" s="4" customFormat="1" customHeight="1" spans="1:4">
      <c r="A1129" s="20" t="s">
        <v>1976</v>
      </c>
      <c r="B1129" s="49" t="s">
        <v>1977</v>
      </c>
      <c r="C1129" s="22"/>
      <c r="D1129" s="22"/>
    </row>
    <row r="1130" s="4" customFormat="1" customHeight="1" spans="1:4">
      <c r="A1130" s="20" t="s">
        <v>1978</v>
      </c>
      <c r="B1130" s="49" t="s">
        <v>1979</v>
      </c>
      <c r="C1130" s="22"/>
      <c r="D1130" s="22"/>
    </row>
    <row r="1131" s="4" customFormat="1" customHeight="1" spans="1:4">
      <c r="A1131" s="20" t="s">
        <v>1980</v>
      </c>
      <c r="B1131" s="49" t="s">
        <v>1981</v>
      </c>
      <c r="C1131" s="22"/>
      <c r="D1131" s="22"/>
    </row>
    <row r="1132" s="4" customFormat="1" customHeight="1" spans="1:4">
      <c r="A1132" s="20" t="s">
        <v>1982</v>
      </c>
      <c r="B1132" s="49" t="s">
        <v>1983</v>
      </c>
      <c r="C1132" s="22"/>
      <c r="D1132" s="22"/>
    </row>
    <row r="1133" s="4" customFormat="1" customHeight="1" spans="1:4">
      <c r="A1133" s="20" t="s">
        <v>1984</v>
      </c>
      <c r="B1133" s="49" t="s">
        <v>1985</v>
      </c>
      <c r="C1133" s="22"/>
      <c r="D1133" s="22"/>
    </row>
    <row r="1134" s="4" customFormat="1" customHeight="1" spans="1:4">
      <c r="A1134" s="20" t="s">
        <v>1986</v>
      </c>
      <c r="B1134" s="49" t="s">
        <v>1987</v>
      </c>
      <c r="C1134" s="22"/>
      <c r="D1134" s="22"/>
    </row>
    <row r="1135" s="4" customFormat="1" customHeight="1" spans="1:4">
      <c r="A1135" s="20" t="s">
        <v>1988</v>
      </c>
      <c r="B1135" s="49" t="s">
        <v>1989</v>
      </c>
      <c r="C1135" s="22"/>
      <c r="D1135" s="22"/>
    </row>
    <row r="1136" s="4" customFormat="1" customHeight="1" spans="1:4">
      <c r="A1136" s="20" t="s">
        <v>1990</v>
      </c>
      <c r="B1136" s="49" t="s">
        <v>1991</v>
      </c>
      <c r="C1136" s="22"/>
      <c r="D1136" s="22"/>
    </row>
    <row r="1137" s="4" customFormat="1" customHeight="1" spans="1:4">
      <c r="A1137" s="20" t="s">
        <v>1992</v>
      </c>
      <c r="B1137" s="49" t="s">
        <v>1993</v>
      </c>
      <c r="C1137" s="22"/>
      <c r="D1137" s="22"/>
    </row>
    <row r="1138" s="4" customFormat="1" customHeight="1" spans="1:4">
      <c r="A1138" s="20" t="s">
        <v>1994</v>
      </c>
      <c r="B1138" s="49" t="s">
        <v>1995</v>
      </c>
      <c r="C1138" s="22"/>
      <c r="D1138" s="22"/>
    </row>
    <row r="1139" s="4" customFormat="1" customHeight="1" spans="1:4">
      <c r="A1139" s="46" t="s">
        <v>1996</v>
      </c>
      <c r="B1139" s="29" t="s">
        <v>1997</v>
      </c>
      <c r="C1139" s="19">
        <f>SUM(C1140,C1151,C1158,C1166,C1179,C1183)</f>
        <v>1690</v>
      </c>
      <c r="D1139" s="19">
        <f>SUM(D1140,D1151,D1158,D1166,D1179,D1183)</f>
        <v>1690</v>
      </c>
    </row>
    <row r="1140" s="4" customFormat="1" customHeight="1" spans="1:4">
      <c r="A1140" s="46" t="s">
        <v>1998</v>
      </c>
      <c r="B1140" s="29" t="s">
        <v>1999</v>
      </c>
      <c r="C1140" s="19">
        <f>SUM(C1141:C1150)</f>
        <v>722</v>
      </c>
      <c r="D1140" s="19">
        <f>SUM(D1141:D1150)</f>
        <v>722</v>
      </c>
    </row>
    <row r="1141" s="4" customFormat="1" customHeight="1" spans="1:4">
      <c r="A1141" s="20" t="s">
        <v>2000</v>
      </c>
      <c r="B1141" s="49" t="s">
        <v>12</v>
      </c>
      <c r="C1141" s="22">
        <v>629</v>
      </c>
      <c r="D1141" s="22">
        <v>629</v>
      </c>
    </row>
    <row r="1142" s="4" customFormat="1" customHeight="1" spans="1:4">
      <c r="A1142" s="20" t="s">
        <v>2001</v>
      </c>
      <c r="B1142" s="49" t="s">
        <v>14</v>
      </c>
      <c r="C1142" s="22"/>
      <c r="D1142" s="22"/>
    </row>
    <row r="1143" s="4" customFormat="1" customHeight="1" spans="1:4">
      <c r="A1143" s="20" t="s">
        <v>2002</v>
      </c>
      <c r="B1143" s="49" t="s">
        <v>16</v>
      </c>
      <c r="C1143" s="22"/>
      <c r="D1143" s="22"/>
    </row>
    <row r="1144" s="4" customFormat="1" customHeight="1" spans="1:4">
      <c r="A1144" s="20" t="s">
        <v>2003</v>
      </c>
      <c r="B1144" s="49" t="s">
        <v>2004</v>
      </c>
      <c r="C1144" s="22"/>
      <c r="D1144" s="22"/>
    </row>
    <row r="1145" s="4" customFormat="1" customHeight="1" spans="1:4">
      <c r="A1145" s="20" t="s">
        <v>2005</v>
      </c>
      <c r="B1145" s="49" t="s">
        <v>2006</v>
      </c>
      <c r="C1145" s="22"/>
      <c r="D1145" s="22"/>
    </row>
    <row r="1146" s="4" customFormat="1" customHeight="1" spans="1:4">
      <c r="A1146" s="20" t="s">
        <v>2007</v>
      </c>
      <c r="B1146" s="49" t="s">
        <v>2008</v>
      </c>
      <c r="C1146" s="22"/>
      <c r="D1146" s="22"/>
    </row>
    <row r="1147" s="4" customFormat="1" customHeight="1" spans="1:4">
      <c r="A1147" s="20" t="s">
        <v>2009</v>
      </c>
      <c r="B1147" s="49" t="s">
        <v>2010</v>
      </c>
      <c r="C1147" s="22"/>
      <c r="D1147" s="22"/>
    </row>
    <row r="1148" s="4" customFormat="1" customHeight="1" spans="1:4">
      <c r="A1148" s="20" t="s">
        <v>2011</v>
      </c>
      <c r="B1148" s="49" t="s">
        <v>2012</v>
      </c>
      <c r="C1148" s="22"/>
      <c r="D1148" s="22"/>
    </row>
    <row r="1149" s="4" customFormat="1" customHeight="1" spans="1:4">
      <c r="A1149" s="20" t="s">
        <v>2013</v>
      </c>
      <c r="B1149" s="49" t="s">
        <v>30</v>
      </c>
      <c r="C1149" s="22">
        <v>93</v>
      </c>
      <c r="D1149" s="22">
        <v>93</v>
      </c>
    </row>
    <row r="1150" s="4" customFormat="1" customHeight="1" spans="1:4">
      <c r="A1150" s="20" t="s">
        <v>2014</v>
      </c>
      <c r="B1150" s="49" t="s">
        <v>2015</v>
      </c>
      <c r="C1150" s="22"/>
      <c r="D1150" s="22"/>
    </row>
    <row r="1151" s="4" customFormat="1" customHeight="1" spans="1:4">
      <c r="A1151" s="29" t="s">
        <v>2016</v>
      </c>
      <c r="B1151" s="50" t="s">
        <v>2017</v>
      </c>
      <c r="C1151" s="19">
        <f>SUM(C1152:C1157)</f>
        <v>841</v>
      </c>
      <c r="D1151" s="19">
        <f>SUM(D1152:D1157)</f>
        <v>841</v>
      </c>
    </row>
    <row r="1152" s="4" customFormat="1" customHeight="1" spans="1:4">
      <c r="A1152" s="20" t="s">
        <v>2018</v>
      </c>
      <c r="B1152" s="49" t="s">
        <v>12</v>
      </c>
      <c r="C1152" s="22">
        <v>840</v>
      </c>
      <c r="D1152" s="22">
        <v>840</v>
      </c>
    </row>
    <row r="1153" s="4" customFormat="1" customHeight="1" spans="1:4">
      <c r="A1153" s="20" t="s">
        <v>2019</v>
      </c>
      <c r="B1153" s="49" t="s">
        <v>14</v>
      </c>
      <c r="C1153" s="22"/>
      <c r="D1153" s="22"/>
    </row>
    <row r="1154" s="4" customFormat="1" customHeight="1" spans="1:4">
      <c r="A1154" s="20" t="s">
        <v>2020</v>
      </c>
      <c r="B1154" s="49" t="s">
        <v>16</v>
      </c>
      <c r="C1154" s="22"/>
      <c r="D1154" s="22"/>
    </row>
    <row r="1155" s="4" customFormat="1" customHeight="1" spans="1:4">
      <c r="A1155" s="20" t="s">
        <v>2021</v>
      </c>
      <c r="B1155" s="49" t="s">
        <v>2022</v>
      </c>
      <c r="C1155" s="22">
        <v>1</v>
      </c>
      <c r="D1155" s="22">
        <v>1</v>
      </c>
    </row>
    <row r="1156" s="4" customFormat="1" customHeight="1" spans="1:4">
      <c r="A1156" s="20" t="s">
        <v>2023</v>
      </c>
      <c r="B1156" s="49" t="s">
        <v>30</v>
      </c>
      <c r="C1156" s="22"/>
      <c r="D1156" s="22"/>
    </row>
    <row r="1157" s="4" customFormat="1" customHeight="1" spans="1:4">
      <c r="A1157" s="20" t="s">
        <v>2024</v>
      </c>
      <c r="B1157" s="49" t="s">
        <v>2025</v>
      </c>
      <c r="C1157" s="22"/>
      <c r="D1157" s="22"/>
    </row>
    <row r="1158" s="4" customFormat="1" customHeight="1" spans="1:4">
      <c r="A1158" s="29" t="s">
        <v>2026</v>
      </c>
      <c r="B1158" s="50" t="s">
        <v>2027</v>
      </c>
      <c r="C1158" s="22">
        <f>SUM(C1159:C1165)</f>
        <v>0</v>
      </c>
      <c r="D1158" s="22">
        <f>SUM(D1159:D1165)</f>
        <v>0</v>
      </c>
    </row>
    <row r="1159" s="4" customFormat="1" customHeight="1" spans="1:4">
      <c r="A1159" s="20" t="s">
        <v>2028</v>
      </c>
      <c r="B1159" s="49" t="s">
        <v>12</v>
      </c>
      <c r="C1159" s="22"/>
      <c r="D1159" s="22"/>
    </row>
    <row r="1160" s="4" customFormat="1" customHeight="1" spans="1:4">
      <c r="A1160" s="20" t="s">
        <v>2029</v>
      </c>
      <c r="B1160" s="49" t="s">
        <v>14</v>
      </c>
      <c r="C1160" s="22"/>
      <c r="D1160" s="22"/>
    </row>
    <row r="1161" s="4" customFormat="1" customHeight="1" spans="1:4">
      <c r="A1161" s="20" t="s">
        <v>2030</v>
      </c>
      <c r="B1161" s="49" t="s">
        <v>16</v>
      </c>
      <c r="C1161" s="22"/>
      <c r="D1161" s="22"/>
    </row>
    <row r="1162" s="4" customFormat="1" customHeight="1" spans="1:4">
      <c r="A1162" s="20" t="s">
        <v>2031</v>
      </c>
      <c r="B1162" s="49" t="s">
        <v>2032</v>
      </c>
      <c r="C1162" s="22"/>
      <c r="D1162" s="22"/>
    </row>
    <row r="1163" s="4" customFormat="1" customHeight="1" spans="1:4">
      <c r="A1163" s="20" t="s">
        <v>2033</v>
      </c>
      <c r="B1163" s="49" t="s">
        <v>2034</v>
      </c>
      <c r="C1163" s="22"/>
      <c r="D1163" s="22"/>
    </row>
    <row r="1164" s="4" customFormat="1" customHeight="1" spans="1:4">
      <c r="A1164" s="20" t="s">
        <v>2035</v>
      </c>
      <c r="B1164" s="49" t="s">
        <v>30</v>
      </c>
      <c r="C1164" s="22"/>
      <c r="D1164" s="22"/>
    </row>
    <row r="1165" s="4" customFormat="1" customHeight="1" spans="1:4">
      <c r="A1165" s="20" t="s">
        <v>2036</v>
      </c>
      <c r="B1165" s="49" t="s">
        <v>2037</v>
      </c>
      <c r="C1165" s="22"/>
      <c r="D1165" s="22"/>
    </row>
    <row r="1166" s="4" customFormat="1" customHeight="1" spans="1:4">
      <c r="A1166" s="29" t="s">
        <v>2038</v>
      </c>
      <c r="B1166" s="50" t="s">
        <v>2039</v>
      </c>
      <c r="C1166" s="19">
        <f>SUM(C1167:C1178)</f>
        <v>127</v>
      </c>
      <c r="D1166" s="19">
        <f>SUM(D1167:D1178)</f>
        <v>127</v>
      </c>
    </row>
    <row r="1167" s="4" customFormat="1" customHeight="1" spans="1:4">
      <c r="A1167" s="20" t="s">
        <v>2040</v>
      </c>
      <c r="B1167" s="49" t="s">
        <v>12</v>
      </c>
      <c r="C1167" s="22">
        <v>127</v>
      </c>
      <c r="D1167" s="22">
        <v>127</v>
      </c>
    </row>
    <row r="1168" s="4" customFormat="1" customHeight="1" spans="1:4">
      <c r="A1168" s="20" t="s">
        <v>2041</v>
      </c>
      <c r="B1168" s="49" t="s">
        <v>14</v>
      </c>
      <c r="C1168" s="22"/>
      <c r="D1168" s="22"/>
    </row>
    <row r="1169" s="4" customFormat="1" customHeight="1" spans="1:4">
      <c r="A1169" s="20" t="s">
        <v>2042</v>
      </c>
      <c r="B1169" s="49" t="s">
        <v>16</v>
      </c>
      <c r="C1169" s="22"/>
      <c r="D1169" s="22"/>
    </row>
    <row r="1170" s="4" customFormat="1" customHeight="1" spans="1:4">
      <c r="A1170" s="20" t="s">
        <v>2043</v>
      </c>
      <c r="B1170" s="49" t="s">
        <v>2044</v>
      </c>
      <c r="C1170" s="22"/>
      <c r="D1170" s="22"/>
    </row>
    <row r="1171" s="4" customFormat="1" customHeight="1" spans="1:4">
      <c r="A1171" s="20" t="s">
        <v>2045</v>
      </c>
      <c r="B1171" s="49" t="s">
        <v>2046</v>
      </c>
      <c r="C1171" s="22"/>
      <c r="D1171" s="22"/>
    </row>
    <row r="1172" s="4" customFormat="1" customHeight="1" spans="1:4">
      <c r="A1172" s="20" t="s">
        <v>2047</v>
      </c>
      <c r="B1172" s="49" t="s">
        <v>2048</v>
      </c>
      <c r="C1172" s="22"/>
      <c r="D1172" s="22"/>
    </row>
    <row r="1173" s="4" customFormat="1" customHeight="1" spans="1:4">
      <c r="A1173" s="20" t="s">
        <v>2049</v>
      </c>
      <c r="B1173" s="49" t="s">
        <v>2050</v>
      </c>
      <c r="C1173" s="22"/>
      <c r="D1173" s="22"/>
    </row>
    <row r="1174" s="4" customFormat="1" customHeight="1" spans="1:4">
      <c r="A1174" s="20" t="s">
        <v>2051</v>
      </c>
      <c r="B1174" s="49" t="s">
        <v>2052</v>
      </c>
      <c r="C1174" s="22"/>
      <c r="D1174" s="22"/>
    </row>
    <row r="1175" s="4" customFormat="1" customHeight="1" spans="1:4">
      <c r="A1175" s="20" t="s">
        <v>2053</v>
      </c>
      <c r="B1175" s="49" t="s">
        <v>2054</v>
      </c>
      <c r="C1175" s="22"/>
      <c r="D1175" s="22"/>
    </row>
    <row r="1176" s="4" customFormat="1" customHeight="1" spans="1:4">
      <c r="A1176" s="20" t="s">
        <v>2055</v>
      </c>
      <c r="B1176" s="49" t="s">
        <v>2056</v>
      </c>
      <c r="C1176" s="22"/>
      <c r="D1176" s="22"/>
    </row>
    <row r="1177" s="4" customFormat="1" customHeight="1" spans="1:4">
      <c r="A1177" s="20" t="s">
        <v>2057</v>
      </c>
      <c r="B1177" s="49" t="s">
        <v>2058</v>
      </c>
      <c r="C1177" s="22"/>
      <c r="D1177" s="22"/>
    </row>
    <row r="1178" s="4" customFormat="1" customHeight="1" spans="1:4">
      <c r="A1178" s="20" t="s">
        <v>2059</v>
      </c>
      <c r="B1178" s="49" t="s">
        <v>2060</v>
      </c>
      <c r="C1178" s="22"/>
      <c r="D1178" s="22"/>
    </row>
    <row r="1179" s="4" customFormat="1" customHeight="1" spans="1:4">
      <c r="A1179" s="29" t="s">
        <v>2061</v>
      </c>
      <c r="B1179" s="50" t="s">
        <v>2062</v>
      </c>
      <c r="C1179" s="22">
        <f>SUM(C1180:C1182)</f>
        <v>0</v>
      </c>
      <c r="D1179" s="22">
        <f>SUM(D1180:D1182)</f>
        <v>0</v>
      </c>
    </row>
    <row r="1180" s="4" customFormat="1" customHeight="1" spans="1:4">
      <c r="A1180" s="20" t="s">
        <v>2063</v>
      </c>
      <c r="B1180" s="49" t="s">
        <v>2064</v>
      </c>
      <c r="C1180" s="22"/>
      <c r="D1180" s="22"/>
    </row>
    <row r="1181" s="4" customFormat="1" customHeight="1" spans="1:4">
      <c r="A1181" s="20" t="s">
        <v>2065</v>
      </c>
      <c r="B1181" s="49" t="s">
        <v>2066</v>
      </c>
      <c r="C1181" s="22"/>
      <c r="D1181" s="22"/>
    </row>
    <row r="1182" s="4" customFormat="1" customHeight="1" spans="1:4">
      <c r="A1182" s="20" t="s">
        <v>2067</v>
      </c>
      <c r="B1182" s="49" t="s">
        <v>2068</v>
      </c>
      <c r="C1182" s="22"/>
      <c r="D1182" s="22"/>
    </row>
    <row r="1183" s="4" customFormat="1" customHeight="1" spans="1:4">
      <c r="A1183" s="29" t="s">
        <v>2069</v>
      </c>
      <c r="B1183" s="50" t="s">
        <v>2070</v>
      </c>
      <c r="C1183" s="22">
        <f>SUM(C1184:C1187)</f>
        <v>0</v>
      </c>
      <c r="D1183" s="22">
        <f>SUM(D1184:D1187)</f>
        <v>0</v>
      </c>
    </row>
    <row r="1184" s="4" customFormat="1" customHeight="1" spans="1:4">
      <c r="A1184" s="20" t="s">
        <v>2071</v>
      </c>
      <c r="B1184" s="49" t="s">
        <v>2072</v>
      </c>
      <c r="C1184" s="22"/>
      <c r="D1184" s="22"/>
    </row>
    <row r="1185" s="4" customFormat="1" customHeight="1" spans="1:4">
      <c r="A1185" s="20" t="s">
        <v>2073</v>
      </c>
      <c r="B1185" s="49" t="s">
        <v>2074</v>
      </c>
      <c r="C1185" s="22"/>
      <c r="D1185" s="22"/>
    </row>
    <row r="1186" s="4" customFormat="1" customHeight="1" spans="1:4">
      <c r="A1186" s="20" t="s">
        <v>2075</v>
      </c>
      <c r="B1186" s="49" t="s">
        <v>2076</v>
      </c>
      <c r="C1186" s="22"/>
      <c r="D1186" s="22"/>
    </row>
    <row r="1187" s="4" customFormat="1" customHeight="1" spans="1:4">
      <c r="A1187" s="20" t="s">
        <v>2077</v>
      </c>
      <c r="B1187" s="49" t="s">
        <v>2078</v>
      </c>
      <c r="C1187" s="22"/>
      <c r="D1187" s="22"/>
    </row>
    <row r="1188" s="4" customFormat="1" customHeight="1" spans="1:4">
      <c r="A1188" s="29" t="s">
        <v>2079</v>
      </c>
      <c r="B1188" s="50" t="s">
        <v>2080</v>
      </c>
      <c r="C1188" s="19">
        <f>SUM(C1189)</f>
        <v>1283</v>
      </c>
      <c r="D1188" s="19">
        <f>SUM(D1189)</f>
        <v>1283</v>
      </c>
    </row>
    <row r="1189" s="4" customFormat="1" customHeight="1" spans="1:4">
      <c r="A1189" s="20" t="s">
        <v>2081</v>
      </c>
      <c r="B1189" s="49" t="s">
        <v>2080</v>
      </c>
      <c r="C1189" s="19">
        <v>1283</v>
      </c>
      <c r="D1189" s="19">
        <v>1283</v>
      </c>
    </row>
    <row r="1190" s="4" customFormat="1" customHeight="1" spans="1:4">
      <c r="A1190" s="29" t="s">
        <v>2082</v>
      </c>
      <c r="B1190" s="50" t="s">
        <v>422</v>
      </c>
      <c r="C1190" s="19">
        <f>SUM(C1191:C1192)</f>
        <v>4704</v>
      </c>
      <c r="D1190" s="19">
        <f>SUM(D1191:D1192)</f>
        <v>4704</v>
      </c>
    </row>
    <row r="1191" s="4" customFormat="1" customHeight="1" spans="1:4">
      <c r="A1191" s="20" t="s">
        <v>2083</v>
      </c>
      <c r="B1191" s="49" t="s">
        <v>2084</v>
      </c>
      <c r="C1191" s="22">
        <v>4704</v>
      </c>
      <c r="D1191" s="22">
        <v>4704</v>
      </c>
    </row>
    <row r="1192" s="4" customFormat="1" customHeight="1" spans="1:4">
      <c r="A1192" s="20" t="s">
        <v>2085</v>
      </c>
      <c r="B1192" s="49" t="s">
        <v>422</v>
      </c>
      <c r="C1192" s="22"/>
      <c r="D1192" s="22"/>
    </row>
    <row r="1193" s="4" customFormat="1" customHeight="1" spans="1:4">
      <c r="A1193" s="29" t="s">
        <v>2086</v>
      </c>
      <c r="B1193" s="50" t="s">
        <v>2087</v>
      </c>
      <c r="C1193" s="19">
        <f>SUM(C1194:C1197)</f>
        <v>860</v>
      </c>
      <c r="D1193" s="19">
        <f>SUM(D1194:D1197)</f>
        <v>860</v>
      </c>
    </row>
    <row r="1194" s="4" customFormat="1" customHeight="1" spans="1:4">
      <c r="A1194" s="20" t="s">
        <v>2088</v>
      </c>
      <c r="B1194" s="49" t="s">
        <v>2089</v>
      </c>
      <c r="C1194" s="22">
        <v>860</v>
      </c>
      <c r="D1194" s="22">
        <v>860</v>
      </c>
    </row>
    <row r="1195" s="4" customFormat="1" customHeight="1" spans="1:4">
      <c r="A1195" s="20" t="s">
        <v>2090</v>
      </c>
      <c r="B1195" s="49" t="s">
        <v>2091</v>
      </c>
      <c r="C1195" s="22"/>
      <c r="D1195" s="22"/>
    </row>
    <row r="1196" s="4" customFormat="1" customHeight="1" spans="1:4">
      <c r="A1196" s="20" t="s">
        <v>2092</v>
      </c>
      <c r="B1196" s="49" t="s">
        <v>2093</v>
      </c>
      <c r="C1196" s="22"/>
      <c r="D1196" s="22"/>
    </row>
    <row r="1197" s="4" customFormat="1" customHeight="1" spans="1:4">
      <c r="A1197" s="20" t="s">
        <v>2094</v>
      </c>
      <c r="B1197" s="49" t="s">
        <v>2095</v>
      </c>
      <c r="C1197" s="22"/>
      <c r="D1197" s="22"/>
    </row>
    <row r="1198" s="4" customFormat="1" customHeight="1" spans="1:4">
      <c r="A1198" s="29" t="s">
        <v>2096</v>
      </c>
      <c r="B1198" s="50" t="s">
        <v>2097</v>
      </c>
      <c r="C1198" s="22">
        <f>SUM(C1199)</f>
        <v>0</v>
      </c>
      <c r="D1198" s="22">
        <f>SUM(D1199)</f>
        <v>0</v>
      </c>
    </row>
    <row r="1199" s="4" customFormat="1" customHeight="1" spans="1:4">
      <c r="A1199" s="58" t="s">
        <v>2098</v>
      </c>
      <c r="B1199" s="49" t="s">
        <v>2099</v>
      </c>
      <c r="C1199" s="22"/>
      <c r="D1199" s="22"/>
    </row>
    <row r="1200" s="4" customFormat="1" customHeight="1" spans="1:4">
      <c r="A1200" s="54" t="s">
        <v>2100</v>
      </c>
      <c r="B1200" s="55"/>
      <c r="C1200" s="22"/>
      <c r="D1200" s="22"/>
    </row>
    <row r="1201" s="4" customFormat="1" customHeight="1" spans="1:4">
      <c r="A1201" s="56" t="s">
        <v>2101</v>
      </c>
      <c r="B1201" s="55"/>
      <c r="C1201" s="19">
        <f>SUM(C5,C245,C277,C279,C288,C339,C395,C452,C575,C654,C721,C745,C853,C905,C969,C989,C1019,C1029,C1073,C1094,C1139,C1188,C1190,C1193,C1198)</f>
        <v>164938</v>
      </c>
      <c r="D1201" s="19">
        <f>SUM(D5,D245,D277,D279,D288,D339,D395,D452,D575,D654,D721,D745,D853,D905,D969,D989,D1019,D1029,D1073,D1094,D1139,D1188,D1190,D1193,D1198)</f>
        <v>166131</v>
      </c>
    </row>
  </sheetData>
  <mergeCells count="2">
    <mergeCell ref="A1:B1"/>
    <mergeCell ref="A2:D2"/>
  </mergeCells>
  <dataValidations count="1">
    <dataValidation allowBlank="1" showInputMessage="1" showErrorMessage="1" promptTitle="注意：新增科目必须以政府收支分类科目书或中央修订通知为准。" prompt="新增支出科目在此录入。&#10;根据科目编码汇总。" sqref="A1200:B1201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2024-07-04T09:18:00Z</dcterms:created>
  <dcterms:modified xsi:type="dcterms:W3CDTF">2026-07-30T16:12:53Z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BD52325B7D8B4C1988F4F39498B16607_12</vt:lpwstr>
  </property>
</Properties>
</file>